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8 _High Profile Surgical &amp; Diagnostic Services\Sharing Files 4\"/>
    </mc:Choice>
  </mc:AlternateContent>
  <xr:revisionPtr revIDLastSave="0" documentId="13_ncr:1_{73BE6353-189C-42FC-A927-AF97F7CED0A9}"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1_1" localSheetId="13">'Raw Data'!$B$4:$AL$139</definedName>
    <definedName name="ambvis_rates_Feb_5_2013hjp_2" localSheetId="13">'Raw Data'!$B$4:$AL$139</definedName>
    <definedName name="ambvis_rates_Feb_5_2013hjp_3" localSheetId="13">'Raw Data'!$B$4:$AL$139</definedName>
    <definedName name="ambvis_rates_Feb_5_2013hjp_4"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1_1" localSheetId="13">'Raw Data'!$B$4:$AL$139</definedName>
    <definedName name="cabg_Feb_5_2013hjp_1_2" localSheetId="13">'Raw Data'!$B$4:$AL$139</definedName>
    <definedName name="cabg_Feb_5_2013hjp_1_3" localSheetId="13">'Raw Data'!$B$4:$AL$139</definedName>
    <definedName name="cabg_Feb_5_2013hjp_1_4"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1_1" localSheetId="13">'Raw Data'!$B$4:$AL$139</definedName>
    <definedName name="cath_Feb_5_2013hjp_2" localSheetId="13">'Raw Data'!$B$4:$AL$139</definedName>
    <definedName name="cath_Feb_5_2013hjp_3" localSheetId="13">'Raw Data'!$B$4:$AL$139</definedName>
    <definedName name="cath_Feb_5_2013hjp_4"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1_1" localSheetId="13">'Raw Data'!$B$4:$AL$139</definedName>
    <definedName name="dementia_Feb_12_2013hjp_2" localSheetId="13">'Raw Data'!$B$4:$AL$139</definedName>
    <definedName name="dementia_Feb_12_2013hjp_3" localSheetId="13">'Raw Data'!$B$4:$AL$139</definedName>
    <definedName name="dementia_Feb_12_2013hjp_4"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1_1" localSheetId="13">'Raw Data'!$B$4:$AL$139</definedName>
    <definedName name="hip_replace_Feb_5_2013hjp_2" localSheetId="13">'Raw Data'!$B$4:$AL$139</definedName>
    <definedName name="hip_replace_Feb_5_2013hjp_3" localSheetId="13">'Raw Data'!$B$4:$AL$139</definedName>
    <definedName name="hip_replace_Feb_5_2013hjp_4"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1_1" localSheetId="13">'Raw Data'!$B$4:$AL$139</definedName>
    <definedName name="knee_replace_Feb_5_2013hjp_2" localSheetId="13">'Raw Data'!$B$4:$AL$139</definedName>
    <definedName name="knee_replace_Feb_5_2013hjp_3" localSheetId="13">'Raw Data'!$B$4:$AL$139</definedName>
    <definedName name="knee_replace_Feb_5_2013hjp_4"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1_1" localSheetId="13">'Raw Data'!$B$4:$AL$139</definedName>
    <definedName name="pci_Feb_5_2013hjp_2" localSheetId="13">'Raw Data'!$B$4:$AL$139</definedName>
    <definedName name="pci_Feb_5_2013hjp_3" localSheetId="13">'Raw Data'!$B$4:$AL$139</definedName>
    <definedName name="pci_Feb_5_2013hjp_4"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E8922242-137E-46B4-907A-508E82503163}"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4B462D35-D06E-4CF3-999F-C6CC874B2009}"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217DEAE2-70DF-4C53-AFD9-04F365B2F59C}"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F3EAA2AB-1EA6-4137-8B97-08F03B9353AD}"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67C001EA-2A45-4F63-823C-575EB109152C}"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<sst xmlns="http://schemas.openxmlformats.org/spreadsheetml/2006/main" count="2675" uniqueCount="471">
  <si>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</si>
  <si>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</si>
  <si>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</si>
  <si>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</si>
  <si>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</si>
  <si>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</si>
  <si>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</si>
  <si>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</si>
  <si>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</si>
  <si>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</si>
  <si>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</si>
  <si>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</si>
  <si>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</si>
  <si>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</si>
  <si>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</si>
  <si>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</si>
  <si>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</si>
  <si>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</si>
  <si>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</si>
  <si>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</si>
  <si>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</si>
  <si>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</si>
  <si>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</si>
  <si>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</si>
  <si>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</si>
  <si>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</si>
  <si>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</si>
  <si>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</si>
  <si>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</si>
  <si>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</si>
  <si>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</si>
  <si>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</si>
  <si>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</si>
  <si>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</si>
  <si>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</si>
  <si>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</si>
  <si>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</si>
  <si>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</si>
  <si>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</si>
  <si>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</si>
  <si>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</si>
  <si>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</si>
  <si>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</si>
  <si>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</si>
  <si>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</si>
  <si>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</si>
  <si>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</si>
  <si>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</si>
  <si>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</si>
  <si>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</si>
  <si>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</si>
  <si>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</si>
  <si>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</si>
  <si>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</si>
  <si>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</si>
  <si>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</si>
  <si>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</si>
  <si>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</si>
  <si>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</si>
  <si>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</si>
  <si>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</si>
  <si>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</si>
  <si>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</si>
  <si>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</si>
  <si>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</si>
  <si>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</si>
  <si>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</si>
  <si>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</si>
  <si>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</si>
  <si>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</si>
  <si>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</si>
  <si>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</si>
  <si>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</si>
  <si>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</si>
  <si>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</si>
  <si>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</si>
  <si>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</si>
  <si>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</si>
  <si>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</si>
  <si>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</si>
  <si>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</si>
  <si>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</si>
  <si>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</si>
  <si>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</si>
  <si>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</si>
  <si>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</si>
  <si>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</si>
  <si>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</si>
  <si>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</si>
  <si>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</si>
  <si>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</si>
  <si>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</si>
  <si>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</si>
  <si>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</si>
  <si>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</si>
  <si>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</si>
  <si>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</si>
  <si>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</si>
  <si>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</si>
  <si>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</si>
  <si>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</si>
  <si>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</si>
  <si>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</si>
  <si>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</si>
  <si>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</si>
  <si>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</si>
  <si>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</si>
  <si>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</si>
  <si>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</si>
  <si>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</si>
  <si>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</si>
  <si>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</si>
  <si>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</si>
  <si>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</si>
  <si>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</si>
  <si>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</si>
  <si>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</si>
  <si>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</si>
  <si>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</si>
  <si>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</si>
  <si>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</si>
  <si>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</si>
  <si>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</si>
  <si>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</si>
  <si>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</si>
  <si>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</si>
  <si>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</si>
  <si>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</si>
  <si>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</si>
  <si>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</si>
  <si>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</si>
  <si>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</si>
  <si>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</si>
  <si>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</si>
  <si>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</si>
  <si>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</si>
  <si>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</si>
  <si>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</si>
  <si>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</si>
  <si>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</si>
  <si>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</si>
  <si>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</si>
  <si>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</si>
  <si>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</si>
  <si>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</si>
  <si>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</si>
  <si>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</si>
  <si>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</si>
  <si>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</si>
  <si>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</si>
  <si>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</si>
  <si>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</si>
  <si>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</si>
  <si>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</si>
  <si>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</si>
  <si>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</si>
  <si>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</si>
  <si>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</si>
  <si>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</si>
  <si>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</si>
  <si>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</si>
  <si>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</si>
  <si>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</si>
  <si>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</si>
  <si>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</si>
  <si>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</si>
  <si>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</si>
  <si>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</si>
  <si>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</si>
  <si>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</si>
  <si>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</si>
  <si>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</si>
  <si>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</si>
  <si>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</si>
  <si>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</si>
  <si>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</si>
  <si>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</si>
  <si>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</si>
  <si>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</si>
  <si>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</si>
  <si>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</si>
  <si>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</si>
  <si>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</si>
  <si>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</si>
  <si>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</si>
  <si>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</si>
  <si>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</si>
  <si>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</si>
  <si>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</si>
  <si>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</si>
  <si>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</si>
  <si>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</si>
  <si>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</si>
  <si>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</si>
  <si>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</si>
  <si>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</si>
  <si>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</si>
  <si>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</si>
  <si>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</si>
  <si>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</si>
  <si>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</si>
  <si>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</si>
  <si>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</si>
  <si>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</si>
  <si>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</si>
  <si>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</si>
  <si>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</si>
  <si>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</si>
  <si>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</si>
  <si>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</si>
  <si>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</si>
  <si>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</si>
  <si>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</si>
  <si>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</si>
  <si>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</si>
  <si>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</si>
  <si>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</si>
  <si>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</si>
  <si>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</si>
  <si>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</si>
  <si>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</si>
  <si>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</si>
  <si>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</si>
  <si>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</si>
  <si>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</si>
  <si>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</si>
  <si>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</si>
  <si>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</si>
  <si>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</si>
  <si>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</si>
  <si>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</si>
  <si>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</si>
  <si>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</si>
  <si>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</si>
  <si>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</si>
  <si>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</si>
  <si>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</si>
  <si>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</si>
  <si>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</si>
  <si>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</si>
  <si>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</si>
  <si>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</si>
  <si>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</si>
  <si>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</si>
  <si>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</si>
  <si>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</si>
  <si>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</si>
  <si>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</si>
  <si>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</si>
  <si>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</si>
  <si>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</si>
  <si>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</si>
  <si>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</si>
  <si>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</si>
  <si>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</si>
  <si>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</si>
  <si>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</si>
  <si>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</si>
  <si>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</si>
  <si>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</si>
  <si>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</si>
  <si>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</si>
  <si>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</si>
  <si>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</si>
  <si>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</si>
  <si>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</si>
  <si>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</si>
  <si>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</si>
  <si>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</si>
  <si>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</si>
  <si>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</si>
  <si>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</si>
  <si>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</si>
  <si>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</si>
  <si>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</si>
  <si>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</si>
  <si>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</si>
  <si>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</si>
  <si>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</si>
  <si>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</si>
  <si>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</si>
  <si>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</si>
  <si>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</si>
  <si>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</si>
  <si>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</si>
  <si>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</si>
  <si>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</si>
  <si>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</si>
  <si>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</si>
  <si>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</si>
  <si>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</si>
  <si>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</si>
  <si>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</si>
  <si>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</si>
  <si>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</si>
  <si>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</si>
  <si>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</si>
  <si>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</si>
  <si>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</si>
  <si>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</si>
  <si>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</si>
  <si>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</si>
  <si>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</si>
  <si>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</si>
  <si>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</si>
  <si>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</si>
  <si>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</si>
  <si>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</si>
  <si>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</si>
  <si>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</si>
  <si>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</si>
  <si>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</si>
  <si>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</si>
  <si>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</si>
  <si>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</si>
  <si>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</si>
  <si>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</si>
  <si>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</si>
  <si>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</si>
  <si>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</si>
  <si>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</si>
  <si>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</si>
  <si>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</si>
  <si>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</si>
  <si>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</si>
  <si>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</si>
  <si>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</si>
  <si>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</si>
  <si>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</si>
  <si>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</si>
  <si>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</si>
  <si>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</si>
  <si>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</si>
  <si>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</si>
  <si>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</si>
  <si>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</si>
  <si>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</si>
  <si>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</si>
  <si>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</si>
  <si>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</si>
  <si>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</si>
  <si>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</si>
  <si>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</si>
  <si>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</si>
  <si>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</si>
  <si>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</si>
  <si>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</si>
  <si>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</si>
  <si>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</si>
  <si>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</si>
  <si>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</si>
  <si>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</si>
  <si>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</si>
  <si>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</si>
  <si>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</si>
  <si>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</si>
  <si>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</si>
  <si>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</si>
  <si>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</si>
  <si>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</si>
  <si>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</si>
  <si>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</si>
  <si>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</si>
  <si>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</si>
  <si>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</si>
  <si>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</si>
  <si>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</si>
  <si>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</si>
  <si>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</si>
  <si>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</si>
  <si>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</si>
  <si>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</si>
  <si>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</si>
  <si>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</si>
  <si>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</si>
  <si>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</si>
  <si>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</si>
  <si>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</si>
  <si>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</si>
  <si>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</si>
  <si>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</si>
  <si>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</si>
  <si>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</si>
  <si>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</si>
  <si>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</si>
  <si>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</si>
  <si>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</si>
  <si>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</si>
  <si>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</si>
  <si>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</si>
  <si>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</si>
  <si>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</si>
  <si>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</si>
  <si>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</si>
  <si>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</si>
  <si>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</si>
  <si>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</si>
  <si>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</si>
  <si>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</si>
  <si>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</si>
  <si>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</si>
  <si>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</si>
  <si>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</si>
  <si>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</si>
  <si>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</si>
  <si>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</si>
  <si>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</si>
  <si>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</si>
  <si>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</si>
  <si>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</si>
  <si>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</si>
  <si>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</si>
  <si>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</si>
  <si>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</si>
  <si>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</si>
  <si>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</si>
  <si>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</si>
  <si>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</si>
  <si>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</si>
  <si>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Rate
(2008/09-2012/13)</t>
  </si>
  <si>
    <t>Adjusted Rate
(2018/19-2022/23)</t>
  </si>
  <si>
    <t>Adjusted Rate
(2013/14-2017/18)</t>
  </si>
  <si>
    <t>(a)</t>
  </si>
  <si>
    <t>Age- and sex-adjusted rate per 1,000 residents (age 40+)</t>
  </si>
  <si>
    <t>Average annual count and rate per 1,000 residents (age 40+)</t>
  </si>
  <si>
    <t>2008/09-2012/13</t>
  </si>
  <si>
    <t>2013/14-2017/18</t>
  </si>
  <si>
    <t>2018/19-2022/23</t>
  </si>
  <si>
    <t>Crude and Age &amp; Sex Adjusted Average Annual Coronary Artery Bypass Graft Surgery Rates by Regions, 2008/09-2012/13, 2013/14-2017/18 and 2018/19-2022/23, per 1000</t>
  </si>
  <si>
    <t>s</t>
  </si>
  <si>
    <t>(s)</t>
  </si>
  <si>
    <t>I</t>
  </si>
  <si>
    <t>(2,s)</t>
  </si>
  <si>
    <t>(a,b)</t>
  </si>
  <si>
    <t>Crude and Age &amp; Sex Adjusted Average Annual Coronary Artery Bypass Graft Surgery Rates by Income Quintile, 2008/09-2012/13, 2013/14-2017/18 and 2018/19-2022/23, per 1000</t>
  </si>
  <si>
    <t>Count
(2008/09-2012/13)</t>
  </si>
  <si>
    <t>Count
(2013/14-2017/18)</t>
  </si>
  <si>
    <t>Count
(2018/19-2022/23)</t>
  </si>
  <si>
    <t>(1,2,3,a)</t>
  </si>
  <si>
    <t>(b)</t>
  </si>
  <si>
    <t>(2,3)</t>
  </si>
  <si>
    <t>(1,3)</t>
  </si>
  <si>
    <t>(1,2)</t>
  </si>
  <si>
    <t>(3,a)</t>
  </si>
  <si>
    <t>1,2</t>
  </si>
  <si>
    <t>r</t>
  </si>
  <si>
    <t>u</t>
  </si>
  <si>
    <t xml:space="preserve">date:   December 5, 2024 </t>
  </si>
  <si>
    <t>(3,s)</t>
  </si>
  <si>
    <t>Community Area</t>
  </si>
  <si>
    <t>Neighborhood Cluster</t>
  </si>
  <si>
    <t>District</t>
  </si>
  <si>
    <t>Health Region</t>
  </si>
  <si>
    <t>Crude Rate
(2008/09-2012/13)</t>
  </si>
  <si>
    <t>Crude Rate
(2013/14-2017/18)</t>
  </si>
  <si>
    <t>Crude Rate
(2018/19-2022/23)</t>
  </si>
  <si>
    <t xml:space="preserve">date:   October 31, 2025 </t>
  </si>
  <si>
    <t>Linear Trend For Rural Time 1</t>
  </si>
  <si>
    <t>Linear Trend For Urban Time 1</t>
  </si>
  <si>
    <t>If you require this document in a different accessible format, please contact us: by phone at 204-789-3819 or by email at info@cpe.umanitoba.ca.</t>
  </si>
  <si>
    <t>End of worksheet</t>
  </si>
  <si>
    <t xml:space="preserve">Statistical Tests for Adjusted Rates of Coronary Artery Bypass Graft Surgeries by Income Quintile, 2008/09-2012/13, 2013/14-2017/18, and 2018/19-2022/23
</t>
  </si>
  <si>
    <t>bold = statistically significant</t>
  </si>
  <si>
    <t xml:space="preserve">Coronary Artery Bypass Graft Surgery Counts, Crude Rates, and Adjusted Rates by Health Region, 2008/09-2012/13, 2013/14-2017/18, and 2018/19-2022/23
</t>
  </si>
  <si>
    <t xml:space="preserve">Coronary Artery Bypass Graft Surgery Counts, Crude Rates, and Adjusted Rates by Winnipeg Community Area, 2008/09-2012/13, 2013/14-2017/18, and 2018/19-2022/23
</t>
  </si>
  <si>
    <t xml:space="preserve">Coronary Artery Bypass Graft Surgery Counts, Crude Rates, and Adjusted Rates by Winnipeg Neighbourhood Cluster, 2008/09-2012/13, 2013/14-2017/18, and 2018/19-2022/23
</t>
  </si>
  <si>
    <t xml:space="preserve">Coronary Artery Bypass Graft Surgery Counts, Crude Rates, and Adjusted Rates by District in Southern Health-Santé Sud, 2008/09-2012/13, 2013/14-2017/18, and 2018/19-2022/23
</t>
  </si>
  <si>
    <t xml:space="preserve">Coronary Artery Bypass Graft Surgery Counts, Crude Rates, and Adjusted Rates by District in Interlake-Eastern RHA, 2008/09-2012/13, 2013/14-2017/18, and 2018/19-2022/23
</t>
  </si>
  <si>
    <t xml:space="preserve">Coronary Artery Bypass Graft Surgery Counts, Crude Rates, and Adjusted Rates by District in Northern Health Region, 2008/09-2012/13, 2013/14-2017/18, and 2018/19-2022/23
</t>
  </si>
  <si>
    <t xml:space="preserve">Coronary Artery Bypass Graft Surgery Counts, Crude Rates, and Adjusted Rates by District in Prairie Mountain, 2008/09-2012/13, 2013/14-2017/18, and 2018/19-2022/23
</t>
  </si>
  <si>
    <t xml:space="preserve">Adjusted Rates of Coronary Artery Bypass Graft Surgeries by Income Quintile,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</si>
</sst>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2" fontId="0" fillId="41" borderId="0" xfId="0" applyNumberFormat="1" applyFill="1" applyAlignment="1">
      <alignment horizont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2111429195626337"/>
          <c:w val="0.57489565783472929"/>
          <c:h val="0.69986925359329188"/>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(1,2,3,a)</c:v>
                  </c:pt>
                  <c:pt idx="2">
                    <c:v>Prairie Mountain Health (a,b)</c:v>
                  </c:pt>
                  <c:pt idx="3">
                    <c:v>Interlake-Eastern RHA (a,b)</c:v>
                  </c:pt>
                  <c:pt idx="4">
                    <c:v>Winnipeg RHA (a,b)</c:v>
                  </c:pt>
                  <c:pt idx="5">
                    <c:v>Southern Health-Santé Sud (a,b)</c:v>
                  </c:pt>
                </c:lvl>
                <c:lvl>
                  <c:pt idx="0">
                    <c:v>   </c:v>
                  </c:pt>
                </c:lvl>
              </c:multiLvlStrCache>
            </c:multiLvlStrRef>
          </c:cat>
          <c:val>
            <c:numRef>
              <c:f>'Graph Data'!$H$6:$H$11</c:f>
              <c:numCache>
                <c:formatCode>0.00</c:formatCode>
                <c:ptCount val="6"/>
                <c:pt idx="0">
                  <c:v>0.69765261830000003</c:v>
                </c:pt>
                <c:pt idx="1">
                  <c:v>1.4350826427000001</c:v>
                </c:pt>
                <c:pt idx="2">
                  <c:v>0.7006300043</c:v>
                </c:pt>
                <c:pt idx="3">
                  <c:v>0.78631467160000001</c:v>
                </c:pt>
                <c:pt idx="4">
                  <c:v>0.66412040729999999</c:v>
                </c:pt>
                <c:pt idx="5">
                  <c:v>0.65860513669999998</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c:v>
                  </c:pt>
                  <c:pt idx="2">
                    <c:v>Prairie Mountain Health (a,b)</c:v>
                  </c:pt>
                  <c:pt idx="3">
                    <c:v>Interlake-Eastern RHA (a,b)</c:v>
                  </c:pt>
                  <c:pt idx="4">
                    <c:v>Winnipeg RHA (a,b)</c:v>
                  </c:pt>
                  <c:pt idx="5">
                    <c:v>Southern Health-Santé Sud (a,b)</c:v>
                  </c:pt>
                </c:lvl>
                <c:lvl>
                  <c:pt idx="0">
                    <c:v>   </c:v>
                  </c:pt>
                </c:lvl>
              </c:multiLvlStrCache>
            </c:multiLvlStrRef>
          </c:cat>
          <c:val>
            <c:numRef>
              <c:f>'Graph Data'!$G$6:$G$11</c:f>
              <c:numCache>
                <c:formatCode>0.00</c:formatCode>
                <c:ptCount val="6"/>
                <c:pt idx="0">
                  <c:v>1.0370903697</c:v>
                </c:pt>
                <c:pt idx="1">
                  <c:v>1.7587764031999999</c:v>
                </c:pt>
                <c:pt idx="2">
                  <c:v>0.92484987919999995</c:v>
                </c:pt>
                <c:pt idx="3">
                  <c:v>1.1262742273999999</c:v>
                </c:pt>
                <c:pt idx="4">
                  <c:v>1.0266288645999999</c:v>
                </c:pt>
                <c:pt idx="5">
                  <c:v>0.98855152700000004</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(1,2,3,a)</c:v>
                  </c:pt>
                  <c:pt idx="2">
                    <c:v>Prairie Mountain Health (a,b)</c:v>
                  </c:pt>
                  <c:pt idx="3">
                    <c:v>Interlake-Eastern RHA (a,b)</c:v>
                  </c:pt>
                  <c:pt idx="4">
                    <c:v>Winnipeg RHA (a,b)</c:v>
                  </c:pt>
                  <c:pt idx="5">
                    <c:v>Southern Health-Santé Sud (a,b)</c:v>
                  </c:pt>
                </c:lvl>
                <c:lvl>
                  <c:pt idx="0">
                    <c:v>   </c:v>
                  </c:pt>
                </c:lvl>
              </c:multiLvlStrCache>
            </c:multiLvlStrRef>
          </c:cat>
          <c:val>
            <c:numRef>
              <c:f>'Graph Data'!$F$6:$F$11</c:f>
              <c:numCache>
                <c:formatCode>0.00</c:formatCode>
                <c:ptCount val="6"/>
                <c:pt idx="0">
                  <c:v>1.5630234482000001</c:v>
                </c:pt>
                <c:pt idx="1">
                  <c:v>2.6258412757</c:v>
                </c:pt>
                <c:pt idx="2">
                  <c:v>1.4228239703000001</c:v>
                </c:pt>
                <c:pt idx="3">
                  <c:v>1.6023414796</c:v>
                </c:pt>
                <c:pt idx="4">
                  <c:v>1.5055978401000001</c:v>
                </c:pt>
                <c:pt idx="5">
                  <c:v>1.598430161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4"/>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2498543103372326"/>
          <c:y val="0.15577924491356898"/>
          <c:w val="0.21891555285923042"/>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514382525388746"/>
          <c:w val="0.8661362333747884"/>
          <c:h val="0.48845144356955378"/>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1.8890222905</c:v>
                </c:pt>
                <c:pt idx="1">
                  <c:v>1.5945986693</c:v>
                </c:pt>
                <c:pt idx="2">
                  <c:v>1.4202528448</c:v>
                </c:pt>
                <c:pt idx="3">
                  <c:v>1.7538393345000001</c:v>
                </c:pt>
                <c:pt idx="4">
                  <c:v>1.6119397759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1.4618341935000001</c:v>
                </c:pt>
                <c:pt idx="1">
                  <c:v>1.0969285358</c:v>
                </c:pt>
                <c:pt idx="2">
                  <c:v>1.0781412043</c:v>
                </c:pt>
                <c:pt idx="3">
                  <c:v>0.95035233299999999</c:v>
                </c:pt>
                <c:pt idx="4">
                  <c:v>0.89246345400000004</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0.89512767689999995</c:v>
                </c:pt>
                <c:pt idx="1">
                  <c:v>1.0000660495</c:v>
                </c:pt>
                <c:pt idx="2">
                  <c:v>0.742761381</c:v>
                </c:pt>
                <c:pt idx="3">
                  <c:v>0.66965236230000003</c:v>
                </c:pt>
                <c:pt idx="4">
                  <c:v>0.67585397849999995</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4"/>
        </c:scaling>
        <c:delete val="0"/>
        <c:axPos val="l"/>
        <c:numFmt formatCode="#,##0.0" sourceLinked="0"/>
        <c:majorTickMark val="out"/>
        <c:minorTickMark val="none"/>
        <c:tickLblPos val="nextTo"/>
        <c:spPr>
          <a:ln>
            <a:solidFill>
              <a:schemeClr val="tx1"/>
            </a:solidFill>
          </a:ln>
        </c:spPr>
        <c:crossAx val="27073536"/>
        <c:crosses val="autoZero"/>
        <c:crossBetween val="between"/>
        <c:majorUnit val="1"/>
      </c:valAx>
      <c:spPr>
        <a:ln>
          <a:solidFill>
            <a:schemeClr val="tx1"/>
          </a:solidFill>
        </a:ln>
      </c:spPr>
    </c:plotArea>
    <c:legend>
      <c:legendPos val="r"/>
      <c:layout>
        <c:manualLayout>
          <c:xMode val="edge"/>
          <c:yMode val="edge"/>
          <c:x val="0.65364361601928933"/>
          <c:y val="0.18368933165122314"/>
          <c:w val="0.29791972773738212"/>
          <c:h val="0.18170149311446568"/>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7128256067439085"/>
          <c:w val="0.8661362333747884"/>
          <c:h val="0.47926025821357959"/>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1.9220020066000001</c:v>
                </c:pt>
                <c:pt idx="1">
                  <c:v>1.5729297508</c:v>
                </c:pt>
                <c:pt idx="2">
                  <c:v>1.4156565255</c:v>
                </c:pt>
                <c:pt idx="3">
                  <c:v>1.4385196968</c:v>
                </c:pt>
                <c:pt idx="4">
                  <c:v>1.2502876934</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1.2630122439</c:v>
                </c:pt>
                <c:pt idx="1">
                  <c:v>1.1086736172</c:v>
                </c:pt>
                <c:pt idx="2">
                  <c:v>0.98086407009999999</c:v>
                </c:pt>
                <c:pt idx="3">
                  <c:v>0.94765028929999995</c:v>
                </c:pt>
                <c:pt idx="4">
                  <c:v>0.78375861790000001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0.76211953369999996</c:v>
                </c:pt>
                <c:pt idx="1">
                  <c:v>0.76330871290000002</c:v>
                </c:pt>
                <c:pt idx="2">
                  <c:v>0.74261635550000005</c:v>
                </c:pt>
                <c:pt idx="3">
                  <c:v>0.60140436450000001</c:v>
                </c:pt>
                <c:pt idx="4">
                  <c:v>0.54543343440000003</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4"/>
          <c:min val="0"/>
        </c:scaling>
        <c:delete val="0"/>
        <c:axPos val="l"/>
        <c:numFmt formatCode="#,##0.0" sourceLinked="0"/>
        <c:majorTickMark val="out"/>
        <c:minorTickMark val="none"/>
        <c:tickLblPos val="nextTo"/>
        <c:spPr>
          <a:ln>
            <a:solidFill>
              <a:schemeClr val="tx1"/>
            </a:solidFill>
          </a:ln>
        </c:spPr>
        <c:crossAx val="27073536"/>
        <c:crosses val="autoZero"/>
        <c:crossBetween val="between"/>
        <c:majorUnit val="1"/>
      </c:valAx>
      <c:spPr>
        <a:ln>
          <a:solidFill>
            <a:schemeClr val="tx1"/>
          </a:solidFill>
        </a:ln>
      </c:spPr>
    </c:plotArea>
    <c:legend>
      <c:legendPos val="r"/>
      <c:layout>
        <c:manualLayout>
          <c:xMode val="edge"/>
          <c:yMode val="edge"/>
          <c:x val="0.68082670886234919"/>
          <c:y val="0.19450099814871208"/>
          <c:w val="0.2679797875145988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coronary artery bypass surgery rate by Manitoba health region for the years 2008/09-2012/13, 2013/14-2017/18, and 2018/19-2022/23. Values represent the age- and sex-adjusted average annual rate for residents aged 40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45969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8.5: Coronary Artery Bypass Graft Surgery Rate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coronary artery bypass surgery rate by rural income quintile, 2008/09-2012/13, 2013/14-2017/18, and 2018/19-2022/23, based on the age- and sex-adjusted average annual rate among residents aged 4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Coronary Artery Bypass Graft Surgery Rates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coronary artery bypass surgery rate by urban income quintile, 2008/09-2012/13, 2013/14-2017/18, and 2018/19-2022/23, based on the age- and sex-adjusted average annual rate among residents aged 4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Coronary Artery Bypass Graft Surgery Rate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0C2C4D03-4594-4BC2-98B4-6E909B926DC3}"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877A26D2-343D-4E1E-8947-145A3A8CA6B9}"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49681E38-C11B-4E33-B536-A9149BCBDC94}"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C13FBE71-F520-439F-BB4B-96CE4DCDE819}"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ABF5524A-928F-407E-815F-6B9A833E2FB5}"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04447BB7-C29E-4FBE-BD51-4FC2CF7925B4}"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B7F48789-E444-4F56-90FD-B484D793B511}"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2371118E-838D-4040-8056-3EAC473E542D}"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C29B767A-42C5-4ECA-A0BF-CEC4F87ECB63}"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8066EBF4-F09A-4532-B6E2-5C6923C85CA8}"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8B2EB6FF-4EFB-41A2-B48E-DD076057A2FB}"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EA5117DD-7341-4CA4-83A7-D69760166422}"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AD4A9154-E68B-494B-AE59-DC56FB166764}"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89EEDDBD-B957-4D19-BB1F-5F870DB018D2}"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0C36116F-F187-48C6-A252-CB35FB10EAA2}"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83A65981-895E-4682-98C8-32C7854317E7}"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2089072E-D21F-4906-A325-2C211BA9B635}"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A738A92E-C5D8-494D-9794-ABC74EA6FB0B}"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B3097AC7-DE00-4EDE-A7B6-40BAD5A1BDD6}"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2280609A-04DC-4D45-8E4B-07797B3D2FC2}"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74CDB03-2C10-407B-BA53-5763D6EF2DDE}"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0844F7F3-F0D3-4B44-A52C-0118D6A10791}"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AE700846-2BEC-410A-8BBC-85F0CD3B763A}"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7690F9A-0056-4787-A572-F70C1A5A4D6D}"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8EBDBE1A-DC00-4A77-8E2E-C10362EFC726}"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24D2904E-D340-417B-AB01-8AF03BE5D45E}"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0FA9192F-5E85-4A5E-8005-FEE32B5FB104}"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B21198BE-BEE4-46F0-82D9-4339C46A051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_x000a_(2008/09-2012/13)" dataDxfId="99"/>
    <tableColumn id="3" xr3:uid="{E609746C-577D-448D-A2D5-107C5EC3FC4F}" name="Crude Rate_x000a_(2008/09-2012/13)" dataDxfId="98"/>
    <tableColumn id="9" xr3:uid="{E533163E-0B38-4D72-A5E4-7C9E8DE92DB0}" name="Adjusted Rate_x000a_(2008/09-2012/13)" dataDxfId="97"/>
    <tableColumn id="4" xr3:uid="{E905B87B-6CF6-472D-A463-4DD4DF0F4579}" name="Count_x000a_(2013/14-2017/18)" dataDxfId="96"/>
    <tableColumn id="5" xr3:uid="{42AC696E-0C0F-41CD-87FE-48FEB719A977}" name="Crude Rate_x000a_(2013/14-2017/18)" dataDxfId="95"/>
    <tableColumn id="10" xr3:uid="{9B6946B1-8EB7-4F82-B7C6-45A6E18E0B8E}" name="Adjusted Rate_x000a_(2013/14-2017/18)" dataDxfId="94"/>
    <tableColumn id="6" xr3:uid="{98A3EF03-EBD3-4B5B-968D-B7D8D08DA0B7}" name="Count_x000a_(2018/19-2022/23)" dataDxfId="93"/>
    <tableColumn id="7" xr3:uid="{207C225F-DEFE-422A-B44A-EF5A1D5B5E9B}" name="Crude Rate_x000a_(2018/19-2022/23)" dataDxfId="92"/>
    <tableColumn id="12" xr3:uid="{99B711D0-E2B7-4818-8B64-BF6600B64A94}" name="Adjusted Rate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_x000a_(2008/09-2012/13)" dataDxfId="86"/>
    <tableColumn id="3" xr3:uid="{6986163F-37F9-4C51-B8BF-49EF97C8AA8E}" name="Crude Rate_x000a_(2008/09-2012/13)" dataDxfId="85"/>
    <tableColumn id="8" xr3:uid="{E1FE3E8A-F8CF-4F43-A07A-29CA47C07498}" name="Adjusted Rate_x000a_(2008/09-2012/13)" dataDxfId="84" dataCellStyle="Data - percent"/>
    <tableColumn id="4" xr3:uid="{17D3DE66-4D16-4579-9390-FCE7DFAD63F4}" name="Count_x000a_(2013/14-2017/18)" dataDxfId="83" dataCellStyle="Data - counts"/>
    <tableColumn id="5" xr3:uid="{CB9FD7DB-67DB-469A-B19C-D7838272F54A}" name="Crude Rate_x000a_(2013/14-2017/18)" dataDxfId="82"/>
    <tableColumn id="9" xr3:uid="{13A8AFE8-2E00-4BDF-B370-B87F79D187D2}" name="Adjusted Rate_x000a_(2013/14-2017/18)" dataDxfId="81" dataCellStyle="Data - percent"/>
    <tableColumn id="6" xr3:uid="{DE6F0234-9AFC-4F7C-B44E-7E3EF1DFD886}" name="Count_x000a_(2018/19-2022/23)" dataDxfId="80" dataCellStyle="Data - counts"/>
    <tableColumn id="7" xr3:uid="{DEF3260F-6C20-44F1-A215-7DE7E706528E}" name="Crude Rate_x000a_(2018/19-2022/23)" dataDxfId="79" dataCellStyle="Data - percent"/>
    <tableColumn id="10" xr3:uid="{FD57EE1E-18E1-452C-A821-2E362C658130}" name="Adjusted Rate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_x000a_(2008/09-2012/13)" dataDxfId="73"/>
    <tableColumn id="3" xr3:uid="{799AD68C-F0F9-49AB-810E-8A8E76B68BB8}" name="Crude Rate_x000a_(2008/09-2012/13)" dataDxfId="72"/>
    <tableColumn id="8" xr3:uid="{0C919304-67A1-4AA3-8103-645F25F7CD26}" name="Adjusted Rate_x000a_(2008/09-2012/13)" dataDxfId="71" dataCellStyle="Data - percent"/>
    <tableColumn id="4" xr3:uid="{9B3EB30E-4811-4C2F-87EE-547A53BB9DF3}" name="Count_x000a_(2013/14-2017/18)" dataDxfId="70" dataCellStyle="Data - counts"/>
    <tableColumn id="5" xr3:uid="{0F12AD61-6D7D-4366-8714-6875C0A34F39}" name="Crude Rate_x000a_(2013/14-2017/18)" dataDxfId="69"/>
    <tableColumn id="9" xr3:uid="{2605FB17-AA4C-4FAA-83FA-01A01B6C0FC0}" name="Adjusted Rate_x000a_(2013/14-2017/18)" dataDxfId="68" dataCellStyle="Data - percent"/>
    <tableColumn id="6" xr3:uid="{43E0FA13-9B54-44D6-B201-10E3B3EA5D72}" name="Count_x000a_(2018/19-2022/23)" dataDxfId="67" dataCellStyle="Data - counts"/>
    <tableColumn id="7" xr3:uid="{C517B006-E5E4-45CE-8275-34DFC91A1A27}" name="Crude Rate_x000a_(2018/19-2022/23)" dataDxfId="66" dataCellStyle="Data - percent"/>
    <tableColumn id="10" xr3:uid="{B737B69A-8423-4615-A441-837880882BBA}" name="Adjusted Rate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_x000a_(2008/09-2012/13)" dataDxfId="60"/>
    <tableColumn id="3" xr3:uid="{BA0D3DA2-FE1B-492A-B643-3CFEFEDAF728}" name="Crude Rate_x000a_(2008/09-2012/13)" dataDxfId="59"/>
    <tableColumn id="8" xr3:uid="{CFB65243-E5B2-44C6-8D0C-FB9438A58613}" name="Adjusted Rate_x000a_(2008/09-2012/13)" dataDxfId="58"/>
    <tableColumn id="4" xr3:uid="{65A87695-A081-48FE-8DE3-008DDF3ABE7B}" name="Count_x000a_(2013/14-2017/18)" dataDxfId="57"/>
    <tableColumn id="5" xr3:uid="{94433568-4669-42E6-80A7-30B3ED87FD6E}" name="Crude Rate_x000a_(2013/14-2017/18)" dataDxfId="56"/>
    <tableColumn id="9" xr3:uid="{3F299B8B-FCEB-4979-A7AE-BD2BD5C89E3E}" name="Adjusted Rate_x000a_(2013/14-2017/18)" dataDxfId="55"/>
    <tableColumn id="6" xr3:uid="{F9BAEEB1-906A-4FDA-B891-D116C64ECB71}" name="Count_x000a_(2018/19-2022/23)" dataDxfId="54"/>
    <tableColumn id="7" xr3:uid="{0CF98AB4-2418-42C1-BA44-73FF78F5589D}" name="Crude Rate_x000a_(2018/19-2022/23)" dataDxfId="53"/>
    <tableColumn id="10" xr3:uid="{9C6E716E-CAD9-42C6-B721-1B82BF58347E}" name="Adjusted Rate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_x000a_(2008/09-2012/13)" dataDxfId="47"/>
    <tableColumn id="3" xr3:uid="{E7B9AA8C-BAA1-45C8-B8D1-E513DF08F7CD}" name="Crude Rate_x000a_(2008/09-2012/13)" dataDxfId="46"/>
    <tableColumn id="8" xr3:uid="{5833F9F7-6CE0-4C5D-9C27-545F1A6F2CD5}" name="Adjusted Rate_x000a_(2008/09-2012/13)" dataDxfId="45"/>
    <tableColumn id="4" xr3:uid="{AA22EA7D-5DC0-4F3A-8ECA-5325860C71C2}" name="Count_x000a_(2013/14-2017/18)" dataDxfId="44"/>
    <tableColumn id="5" xr3:uid="{8961EBF3-9061-40CF-8EED-1A80E878AA94}" name="Crude Rate_x000a_(2013/14-2017/18)" dataDxfId="43"/>
    <tableColumn id="9" xr3:uid="{670C5F53-3547-4206-A3B4-00F4526F41EF}" name="Adjusted Rate_x000a_(2013/14-2017/18)" dataDxfId="42"/>
    <tableColumn id="6" xr3:uid="{5AE41F3B-C96C-4164-9A3A-D1DA1E86C419}" name="Count_x000a_(2018/19-2022/23)" dataDxfId="41"/>
    <tableColumn id="7" xr3:uid="{CC94DDF7-9E48-4746-955D-E442C96C3982}" name="Crude Rate_x000a_(2018/19-2022/23)" dataDxfId="40"/>
    <tableColumn id="10" xr3:uid="{1DCF345B-E210-451E-A2D4-F32F96B5D28A}" name="Adjusted Rate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_x000a_(2008/09-2012/13)" dataDxfId="34"/>
    <tableColumn id="3" xr3:uid="{26BCE2F9-001A-4F33-B3FE-6D6410B9F6A9}" name="Crude Rate_x000a_(2008/09-2012/13)" dataDxfId="33"/>
    <tableColumn id="8" xr3:uid="{78EE06CD-91BE-4824-9F4D-66929B7D5852}" name="Adjusted Rate_x000a_(2008/09-2012/13)" dataDxfId="32"/>
    <tableColumn id="4" xr3:uid="{ACE4089F-A593-4169-8211-DB959B0A7642}" name="Count_x000a_(2013/14-2017/18)" dataDxfId="31"/>
    <tableColumn id="5" xr3:uid="{BBAF5251-1946-45AA-B1BE-33DD00E61DDF}" name="Crude Rate_x000a_(2013/14-2017/18)" dataDxfId="30"/>
    <tableColumn id="9" xr3:uid="{0243E1F9-2123-42A5-BB23-E877D5619A14}" name="Adjusted Rate_x000a_(2013/14-2017/18)" dataDxfId="29"/>
    <tableColumn id="6" xr3:uid="{2EBEEC92-8AF4-4122-8D62-E2CACC3843A9}" name="Count_x000a_(2018/19-2022/23)" dataDxfId="28"/>
    <tableColumn id="7" xr3:uid="{EE37DAC4-2A3A-4DD3-9407-19801A4F6813}" name="Crude Rate_x000a_(2018/19-2022/23)" dataDxfId="27"/>
    <tableColumn id="10" xr3:uid="{E85AC16D-EACE-461E-8B26-B1F5656F1FD6}" name="Adjusted Rate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_x000a_(2008/09-2012/13)" dataDxfId="21"/>
    <tableColumn id="3" xr3:uid="{054969E8-9BFF-44EA-9AC6-6F628BFD315E}" name="Crude Rate_x000a_(2008/09-2012/13)" dataDxfId="20"/>
    <tableColumn id="8" xr3:uid="{D76499AF-A597-492A-91E1-B9288188753A}" name="Adjusted Rate_x000a_(2008/09-2012/13)" dataDxfId="19"/>
    <tableColumn id="4" xr3:uid="{82B9FAD0-A182-4979-A453-ABA4A726790B}" name="Count_x000a_(2013/14-2017/18)" dataDxfId="18"/>
    <tableColumn id="5" xr3:uid="{112A539F-2360-4C14-A71A-5D32AF2F734D}" name="Crude Rate_x000a_(2013/14-2017/18)" dataDxfId="17"/>
    <tableColumn id="9" xr3:uid="{7A0D3EB2-8D1A-44C5-A259-DABF8E4C74B0}" name="Adjusted Rate_x000a_(2013/14-2017/18)" dataDxfId="16"/>
    <tableColumn id="6" xr3:uid="{FB9C8903-1AC8-4A75-8E6F-8F2F08F49C57}" name="Count_x000a_(2018/19-2022/23)" dataDxfId="15"/>
    <tableColumn id="7" xr3:uid="{290570BD-3038-4C7F-AC18-9BCCFD7BFA28}" name="Crude Rate_x000a_(2018/19-2022/23)" dataDxfId="14"/>
    <tableColumn id="10" xr3:uid="{926D0B2F-0520-4633-993E-B9FF02B30FFE}" name="Adjusted Rate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08/09-2012/13)" dataDxfId="8" dataCellStyle="Data - percent"/>
    <tableColumn id="3" xr3:uid="{25DBBBAA-19F0-44AB-A7A3-E2C9680F4E3D}" name="Adjusted Rate_x000a_(2013/14-2017/18)" dataDxfId="7" dataCellStyle="Data - percent"/>
    <tableColumn id="4" xr3:uid="{B1A4B07F-07FA-4054-9241-0E968E724E9B}" name="Adjusted Rate_x000a_(2018/19-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6D21024-2CC7-4039-A902-3B728C7E4747}" name="Table919331221303948664" displayName="Table919331221303948664" ref="A2:B12" totalsRowShown="0" headerRowDxfId="5" dataDxfId="3" headerRowBorderDxfId="4">
  <tableColumns count="2">
    <tableColumn id="1" xr3:uid="{78F67DAB-0DA2-46CE-A0C7-4B8BA3A2D291}" name="Statistical Tests" dataDxfId="2"/>
    <tableColumn id="2" xr3:uid="{0AA7A11D-F3CA-4DB8-976C-F295FF8B7810}"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9" Type="http://schemas.openxmlformats.org/officeDocument/2006/relationships/queryTable" Target="../queryTables/queryTable38.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42" Type="http://schemas.openxmlformats.org/officeDocument/2006/relationships/queryTable" Target="../queryTables/queryTable41.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38" Type="http://schemas.openxmlformats.org/officeDocument/2006/relationships/queryTable" Target="../queryTables/queryTable37.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41" Type="http://schemas.openxmlformats.org/officeDocument/2006/relationships/queryTable" Target="../queryTables/queryTable40.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37" Type="http://schemas.openxmlformats.org/officeDocument/2006/relationships/queryTable" Target="../queryTables/queryTable36.xml"/><Relationship Id="rId40" Type="http://schemas.openxmlformats.org/officeDocument/2006/relationships/queryTable" Target="../queryTables/queryTable39.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 Id="rId43" Type="http://schemas.openxmlformats.org/officeDocument/2006/relationships/queryTable" Target="../queryTables/queryTable42.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463</v>
      </c>
      <c r="B1" s="61"/>
      <c r="C1" s="61"/>
      <c r="D1" s="61"/>
      <c r="E1" s="61"/>
      <c r="F1" s="61"/>
      <c r="G1" s="61"/>
      <c r="H1" s="61"/>
      <c r="I1" s="61"/>
      <c r="J1" s="61"/>
      <c r="K1" s="61"/>
      <c r="L1" s="61"/>
    </row>
    <row r="2" spans="1:18" s="62" customFormat="1" ht="18.899999999999999" customHeight="1" x14ac:dyDescent="0.3">
      <c r="A2" s="1" t="s">
        <v>424</v>
      </c>
      <c r="B2" s="63"/>
      <c r="C2" s="63"/>
      <c r="D2" s="63"/>
      <c r="E2" s="63"/>
      <c r="F2" s="63"/>
      <c r="G2" s="63"/>
      <c r="H2" s="63"/>
      <c r="I2" s="63"/>
      <c r="J2" s="63"/>
      <c r="K2" s="61"/>
      <c r="L2" s="61"/>
    </row>
    <row r="3" spans="1:18" s="66" customFormat="1" ht="54" customHeight="1" x14ac:dyDescent="0.3">
      <c r="A3" s="104" t="s">
        <v>452</v>
      </c>
      <c r="B3" s="64" t="s">
        <v>435</v>
      </c>
      <c r="C3" s="64" t="s">
        <v>453</v>
      </c>
      <c r="D3" s="64" t="s">
        <v>419</v>
      </c>
      <c r="E3" s="64" t="s">
        <v>436</v>
      </c>
      <c r="F3" s="64" t="s">
        <v>454</v>
      </c>
      <c r="G3" s="64" t="s">
        <v>421</v>
      </c>
      <c r="H3" s="64" t="s">
        <v>437</v>
      </c>
      <c r="I3" s="64" t="s">
        <v>455</v>
      </c>
      <c r="J3" s="65" t="s">
        <v>420</v>
      </c>
      <c r="Q3" s="67"/>
      <c r="R3" s="67"/>
    </row>
    <row r="4" spans="1:18" s="62" customFormat="1" ht="18.899999999999999" customHeight="1" x14ac:dyDescent="0.3">
      <c r="A4" s="68" t="s">
        <v>172</v>
      </c>
      <c r="B4" s="69">
        <v>99.2</v>
      </c>
      <c r="C4" s="70">
        <v>1.3022029809</v>
      </c>
      <c r="D4" s="70">
        <v>1.598430161</v>
      </c>
      <c r="E4" s="69">
        <v>73.400000000000006</v>
      </c>
      <c r="F4" s="70">
        <v>0.87568390439999999</v>
      </c>
      <c r="G4" s="70">
        <v>0.98855152700000004</v>
      </c>
      <c r="H4" s="69">
        <v>59.8</v>
      </c>
      <c r="I4" s="70">
        <v>0.64904195760000005</v>
      </c>
      <c r="J4" s="71">
        <v>0.65860513669999998</v>
      </c>
    </row>
    <row r="5" spans="1:18" s="62" customFormat="1" ht="18.899999999999999" customHeight="1" x14ac:dyDescent="0.3">
      <c r="A5" s="68" t="s">
        <v>167</v>
      </c>
      <c r="B5" s="69">
        <v>421.6</v>
      </c>
      <c r="C5" s="70">
        <v>1.2442979515000001</v>
      </c>
      <c r="D5" s="70">
        <v>1.5055978401000001</v>
      </c>
      <c r="E5" s="69">
        <v>320.2</v>
      </c>
      <c r="F5" s="70">
        <v>0.88417427459999998</v>
      </c>
      <c r="G5" s="70">
        <v>1.0266288645999999</v>
      </c>
      <c r="H5" s="69">
        <v>248</v>
      </c>
      <c r="I5" s="70">
        <v>0.64120331109999995</v>
      </c>
      <c r="J5" s="71">
        <v>0.66412040729999999</v>
      </c>
    </row>
    <row r="6" spans="1:18" s="62" customFormat="1" ht="18.899999999999999" customHeight="1" x14ac:dyDescent="0.3">
      <c r="A6" s="68" t="s">
        <v>47</v>
      </c>
      <c r="B6" s="69">
        <v>90</v>
      </c>
      <c r="C6" s="70">
        <v>1.4177291758999999</v>
      </c>
      <c r="D6" s="70">
        <v>1.6023414796</v>
      </c>
      <c r="E6" s="69">
        <v>76</v>
      </c>
      <c r="F6" s="70">
        <v>1.1204944328999999</v>
      </c>
      <c r="G6" s="70">
        <v>1.1262742273999999</v>
      </c>
      <c r="H6" s="69">
        <v>61.8</v>
      </c>
      <c r="I6" s="70">
        <v>0.86407704549999997</v>
      </c>
      <c r="J6" s="71">
        <v>0.78631467160000001</v>
      </c>
    </row>
    <row r="7" spans="1:18" s="62" customFormat="1" ht="18.899999999999999" customHeight="1" x14ac:dyDescent="0.3">
      <c r="A7" s="68" t="s">
        <v>170</v>
      </c>
      <c r="B7" s="69">
        <v>103.2</v>
      </c>
      <c r="C7" s="70">
        <v>1.2625150474</v>
      </c>
      <c r="D7" s="70">
        <v>1.4228239703000001</v>
      </c>
      <c r="E7" s="69">
        <v>78.2</v>
      </c>
      <c r="F7" s="70">
        <v>0.93377371149999999</v>
      </c>
      <c r="G7" s="70">
        <v>0.92484987919999995</v>
      </c>
      <c r="H7" s="69">
        <v>62.2</v>
      </c>
      <c r="I7" s="70">
        <v>0.72137185910000001</v>
      </c>
      <c r="J7" s="71">
        <v>0.7006300043</v>
      </c>
    </row>
    <row r="8" spans="1:18" s="62" customFormat="1" ht="18.899999999999999" customHeight="1" x14ac:dyDescent="0.3">
      <c r="A8" s="68" t="s">
        <v>168</v>
      </c>
      <c r="B8" s="69">
        <v>41</v>
      </c>
      <c r="C8" s="70">
        <v>1.7137602407999999</v>
      </c>
      <c r="D8" s="70">
        <v>2.6258412757</v>
      </c>
      <c r="E8" s="69">
        <v>33.4</v>
      </c>
      <c r="F8" s="70">
        <v>1.3061058493</v>
      </c>
      <c r="G8" s="70">
        <v>1.7587764031999999</v>
      </c>
      <c r="H8" s="69">
        <v>31</v>
      </c>
      <c r="I8" s="70">
        <v>1.1704031473000001</v>
      </c>
      <c r="J8" s="71">
        <v>1.4350826427000001</v>
      </c>
      <c r="Q8" s="72"/>
    </row>
    <row r="9" spans="1:18" s="62" customFormat="1" ht="18.899999999999999" customHeight="1" x14ac:dyDescent="0.3">
      <c r="A9" s="73" t="s">
        <v>29</v>
      </c>
      <c r="B9" s="74">
        <v>755.6</v>
      </c>
      <c r="C9" s="75">
        <v>1.2882687073000001</v>
      </c>
      <c r="D9" s="75">
        <v>1.5630234482000001</v>
      </c>
      <c r="E9" s="74">
        <v>581.6</v>
      </c>
      <c r="F9" s="75">
        <v>0.92968267709999997</v>
      </c>
      <c r="G9" s="75">
        <v>1.0370903697</v>
      </c>
      <c r="H9" s="74">
        <v>464.4</v>
      </c>
      <c r="I9" s="75">
        <v>0.69765261830000003</v>
      </c>
      <c r="J9" s="76">
        <v>0.69765261830000003</v>
      </c>
    </row>
    <row r="10" spans="1:18" ht="18.899999999999999" customHeight="1" x14ac:dyDescent="0.25">
      <c r="A10" s="77" t="s">
        <v>413</v>
      </c>
    </row>
    <row r="11" spans="1:18" x14ac:dyDescent="0.25">
      <c r="B11" s="79"/>
      <c r="H11" s="79"/>
    </row>
    <row r="12" spans="1:18" x14ac:dyDescent="0.25">
      <c r="A12" s="120" t="s">
        <v>459</v>
      </c>
      <c r="B12" s="80"/>
      <c r="C12" s="80"/>
      <c r="D12" s="80"/>
      <c r="E12" s="80"/>
      <c r="F12" s="80"/>
      <c r="G12" s="80"/>
      <c r="H12" s="80"/>
      <c r="I12" s="80"/>
      <c r="J12" s="80"/>
    </row>
    <row r="13" spans="1:18" x14ac:dyDescent="0.25">
      <c r="B13" s="79"/>
      <c r="H13" s="79"/>
    </row>
    <row r="14" spans="1:18" ht="15.6" x14ac:dyDescent="0.3">
      <c r="A14" s="122" t="s">
        <v>460</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I21" sqref="I21"/>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Coronary Artery Bypass Graft Surgery Rates by Regions, 2008/09-2012/13, 2013/14-2017/18 and 2018/19-2022/23, per 1000</v>
      </c>
    </row>
    <row r="3" spans="1:34" x14ac:dyDescent="0.3">
      <c r="B3" s="30" t="str">
        <f>'Raw Data'!B6</f>
        <v xml:space="preserve">date:   December 5, 2024 </v>
      </c>
    </row>
    <row r="4" spans="1:34" x14ac:dyDescent="0.3">
      <c r="AD4"/>
      <c r="AE4"/>
    </row>
    <row r="5" spans="1:34" s="3" customFormat="1" x14ac:dyDescent="0.3">
      <c r="A5" s="3" t="s">
        <v>235</v>
      </c>
      <c r="B5" s="2" t="s">
        <v>177</v>
      </c>
      <c r="C5" s="3" t="s">
        <v>127</v>
      </c>
      <c r="D5" s="32" t="s">
        <v>388</v>
      </c>
      <c r="E5" s="2" t="s">
        <v>389</v>
      </c>
      <c r="F5" s="7" t="s">
        <v>425</v>
      </c>
      <c r="G5" s="7" t="s">
        <v>426</v>
      </c>
      <c r="H5" s="7" t="s">
        <v>427</v>
      </c>
      <c r="I5" s="15"/>
      <c r="J5" s="19" t="s">
        <v>263</v>
      </c>
      <c r="K5" s="16"/>
    </row>
    <row r="6" spans="1:34" x14ac:dyDescent="0.3">
      <c r="A6">
        <v>6</v>
      </c>
      <c r="B6" s="33" t="s">
        <v>128</v>
      </c>
      <c r="C6" t="str">
        <f>IF('Raw Data'!BC13&lt;0,CONCATENATE("(",-1*'Raw Data'!BC13,")"),'Raw Data'!BC13)</f>
        <v>(a,b)</v>
      </c>
      <c r="D6" s="34" t="s">
        <v>46</v>
      </c>
      <c r="E6" s="30" t="str">
        <f t="shared" ref="E6:E11" si="0">CONCATENATE(B6)&amp; (C6)</f>
        <v>Manitoba (a,b)</v>
      </c>
      <c r="F6" s="13">
        <f>'Raw Data'!E13</f>
        <v>1.5630234482000001</v>
      </c>
      <c r="G6" s="13">
        <f>'Raw Data'!Q13</f>
        <v>1.0370903697</v>
      </c>
      <c r="H6" s="13">
        <f>'Raw Data'!AC13</f>
        <v>0.69765261830000003</v>
      </c>
      <c r="J6" s="19">
        <v>8</v>
      </c>
      <c r="K6" s="17" t="s">
        <v>160</v>
      </c>
      <c r="L6" s="35"/>
      <c r="M6"/>
      <c r="N6" s="33"/>
      <c r="S6" s="6"/>
      <c r="T6" s="6"/>
      <c r="U6" s="6"/>
      <c r="AA6"/>
      <c r="AB6"/>
      <c r="AC6"/>
      <c r="AD6"/>
      <c r="AE6"/>
    </row>
    <row r="7" spans="1:34" x14ac:dyDescent="0.3">
      <c r="A7">
        <v>5</v>
      </c>
      <c r="B7" s="33" t="s">
        <v>168</v>
      </c>
      <c r="C7" t="str">
        <f>IF('Raw Data'!BC12&lt;0,CONCATENATE("(",-1*'Raw Data'!BC12,")"),'Raw Data'!BC12)</f>
        <v>(1,2,3,a)</v>
      </c>
      <c r="D7"/>
      <c r="E7" s="30" t="str">
        <f t="shared" si="0"/>
        <v>Northern Health Region (1,2,3,a)</v>
      </c>
      <c r="F7" s="13">
        <f>'Raw Data'!E12</f>
        <v>2.6258412757</v>
      </c>
      <c r="G7" s="13">
        <f>'Raw Data'!Q12</f>
        <v>1.7587764031999999</v>
      </c>
      <c r="H7" s="13">
        <f>'Raw Data'!AC12</f>
        <v>1.4350826427000001</v>
      </c>
      <c r="J7" s="19">
        <v>9</v>
      </c>
      <c r="K7" s="16" t="s">
        <v>161</v>
      </c>
      <c r="L7" s="35"/>
      <c r="M7"/>
      <c r="N7" s="33"/>
      <c r="S7" s="6"/>
      <c r="T7" s="6"/>
      <c r="U7" s="6"/>
      <c r="AA7"/>
      <c r="AB7"/>
      <c r="AC7"/>
      <c r="AD7"/>
      <c r="AE7"/>
    </row>
    <row r="8" spans="1:34" x14ac:dyDescent="0.3">
      <c r="A8">
        <v>4</v>
      </c>
      <c r="B8" s="33" t="s">
        <v>170</v>
      </c>
      <c r="C8" t="str">
        <f>IF('Raw Data'!BC11&lt;0,CONCATENATE("(",-1*'Raw Data'!BC11,")"),'Raw Data'!BC11)</f>
        <v>(a,b)</v>
      </c>
      <c r="D8"/>
      <c r="E8" s="30" t="str">
        <f t="shared" si="0"/>
        <v>Prairie Mountain Health (a,b)</v>
      </c>
      <c r="F8" s="13">
        <f>'Raw Data'!E11</f>
        <v>1.4228239703000001</v>
      </c>
      <c r="G8" s="13">
        <f>'Raw Data'!Q11</f>
        <v>0.92484987919999995</v>
      </c>
      <c r="H8" s="13">
        <f>'Raw Data'!AC11</f>
        <v>0.7006300043</v>
      </c>
      <c r="J8" s="19">
        <v>10</v>
      </c>
      <c r="K8" s="16" t="s">
        <v>163</v>
      </c>
      <c r="L8" s="35"/>
      <c r="M8"/>
      <c r="N8" s="33"/>
      <c r="S8" s="6"/>
      <c r="T8" s="6"/>
      <c r="U8" s="6"/>
      <c r="AA8"/>
      <c r="AB8"/>
      <c r="AC8"/>
      <c r="AD8"/>
      <c r="AE8"/>
    </row>
    <row r="9" spans="1:34" x14ac:dyDescent="0.3">
      <c r="A9">
        <v>3</v>
      </c>
      <c r="B9" s="33" t="s">
        <v>169</v>
      </c>
      <c r="C9" t="str">
        <f>IF('Raw Data'!BC10&lt;0,CONCATENATE("(",-1*'Raw Data'!BC10,")"),'Raw Data'!BC10)</f>
        <v>(a,b)</v>
      </c>
      <c r="D9"/>
      <c r="E9" s="30" t="str">
        <f t="shared" si="0"/>
        <v>Interlake-Eastern RHA (a,b)</v>
      </c>
      <c r="F9" s="13">
        <f>'Raw Data'!E10</f>
        <v>1.6023414796</v>
      </c>
      <c r="G9" s="13">
        <f>'Raw Data'!Q10</f>
        <v>1.1262742273999999</v>
      </c>
      <c r="H9" s="13">
        <f>'Raw Data'!AC10</f>
        <v>0.78631467160000001</v>
      </c>
      <c r="J9" s="19">
        <v>11</v>
      </c>
      <c r="K9" s="16" t="s">
        <v>162</v>
      </c>
      <c r="L9" s="35"/>
      <c r="M9"/>
      <c r="N9" s="33"/>
      <c r="S9" s="6"/>
      <c r="T9" s="6"/>
      <c r="U9" s="6"/>
      <c r="AA9"/>
      <c r="AB9"/>
      <c r="AC9"/>
      <c r="AD9"/>
      <c r="AE9"/>
    </row>
    <row r="10" spans="1:34" x14ac:dyDescent="0.3">
      <c r="A10">
        <v>2</v>
      </c>
      <c r="B10" s="33" t="s">
        <v>171</v>
      </c>
      <c r="C10" t="str">
        <f>IF('Raw Data'!BC9&lt;0,CONCATENATE("(",-1*'Raw Data'!BC9,")"),'Raw Data'!BC9)</f>
        <v>(a,b)</v>
      </c>
      <c r="D10"/>
      <c r="E10" s="30" t="str">
        <f t="shared" si="0"/>
        <v>Winnipeg RHA (a,b)</v>
      </c>
      <c r="F10" s="13">
        <f>'Raw Data'!E9</f>
        <v>1.5055978401000001</v>
      </c>
      <c r="G10" s="13">
        <f>'Raw Data'!Q9</f>
        <v>1.0266288645999999</v>
      </c>
      <c r="H10" s="13">
        <f>'Raw Data'!AC9</f>
        <v>0.66412040729999999</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(a,b)</v>
      </c>
      <c r="D11"/>
      <c r="E11" s="30" t="str">
        <f t="shared" si="0"/>
        <v>Southern Health-Santé Sud (a,b)</v>
      </c>
      <c r="F11" s="13">
        <f>'Raw Data'!E8</f>
        <v>1.598430161</v>
      </c>
      <c r="G11" s="13">
        <f>'Raw Data'!Q8</f>
        <v>0.98855152700000004</v>
      </c>
      <c r="H11" s="13">
        <f>'Raw Data'!AC8</f>
        <v>0.65860513669999998</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Coronary Artery Bypass Graft Surgery Rates by Income Quintile, 2008/09-2012/13, 2013/14-2017/18 and 2018/19-2022/23,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October 31, 2025 </v>
      </c>
      <c r="F17"/>
      <c r="G17"/>
      <c r="H17"/>
      <c r="I17"/>
      <c r="J17" s="6"/>
      <c r="K17" s="6"/>
      <c r="L17" s="6"/>
      <c r="M17" s="6"/>
      <c r="N17" s="6" t="s">
        <v>415</v>
      </c>
      <c r="O17" s="6" t="s">
        <v>416</v>
      </c>
      <c r="P17" s="6" t="s">
        <v>417</v>
      </c>
      <c r="R17" s="35"/>
      <c r="V17"/>
      <c r="W17"/>
      <c r="X17"/>
      <c r="AF17" s="6"/>
      <c r="AG17" s="6"/>
      <c r="AH17" s="6"/>
    </row>
    <row r="18" spans="1:34" x14ac:dyDescent="0.3">
      <c r="B18"/>
      <c r="D18"/>
      <c r="E18"/>
      <c r="F18" s="6" t="s">
        <v>390</v>
      </c>
      <c r="G18" s="6" t="s">
        <v>391</v>
      </c>
      <c r="H18" s="6" t="s">
        <v>392</v>
      </c>
      <c r="I18"/>
      <c r="J18" s="6"/>
      <c r="K18" s="6"/>
      <c r="L18" s="6"/>
      <c r="M18" s="6"/>
      <c r="N18" s="43" t="s">
        <v>414</v>
      </c>
      <c r="O18" s="6"/>
      <c r="Q18" s="3"/>
      <c r="R18" s="35"/>
      <c r="V18"/>
      <c r="W18"/>
      <c r="X18"/>
      <c r="AF18" s="6"/>
      <c r="AG18" s="6"/>
      <c r="AH18" s="6"/>
    </row>
    <row r="19" spans="1:34" x14ac:dyDescent="0.3">
      <c r="B19" s="3" t="s">
        <v>30</v>
      </c>
      <c r="C19" s="3" t="s">
        <v>407</v>
      </c>
      <c r="D19" s="32" t="s">
        <v>388</v>
      </c>
      <c r="E19" s="2" t="s">
        <v>389</v>
      </c>
      <c r="F19" s="7" t="s">
        <v>425</v>
      </c>
      <c r="G19" s="7" t="s">
        <v>426</v>
      </c>
      <c r="H19" s="7" t="s">
        <v>427</v>
      </c>
      <c r="I19" s="7"/>
      <c r="J19" s="19" t="s">
        <v>263</v>
      </c>
      <c r="K19" s="16"/>
      <c r="L19" s="7"/>
      <c r="M19" s="14"/>
      <c r="N19" s="7" t="s">
        <v>204</v>
      </c>
      <c r="O19" s="7" t="s">
        <v>205</v>
      </c>
      <c r="P19" s="7" t="s">
        <v>206</v>
      </c>
    </row>
    <row r="20" spans="1:34" ht="27" x14ac:dyDescent="0.3">
      <c r="A20" t="s">
        <v>28</v>
      </c>
      <c r="B20" s="46" t="s">
        <v>408</v>
      </c>
      <c r="C20" s="33" t="str">
        <f>IF(OR('Raw Inc Data'!BS9="s",'Raw Inc Data'!BT9="s",'Raw Inc Data'!BU9="s")," (s)","")</f>
        <v/>
      </c>
      <c r="D20" t="s">
        <v>28</v>
      </c>
      <c r="E20" s="46" t="str">
        <f>CONCATENATE(B20,C20)</f>
        <v>R1
(Lowest)</v>
      </c>
      <c r="F20" s="13">
        <f>'Raw Inc Data'!D9</f>
        <v>1.8890222905</v>
      </c>
      <c r="G20" s="13">
        <f>'Raw Inc Data'!U9</f>
        <v>1.4618341935000001</v>
      </c>
      <c r="H20" s="13">
        <f>'Raw Inc Data'!AL9</f>
        <v>0.89512767689999995</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1.5945986693</v>
      </c>
      <c r="G21" s="13">
        <f>'Raw Inc Data'!U10</f>
        <v>1.0969285358</v>
      </c>
      <c r="H21" s="13">
        <f>'Raw Inc Data'!AL10</f>
        <v>1.0000660495</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1.4202528448</v>
      </c>
      <c r="G22" s="13">
        <f>'Raw Inc Data'!U11</f>
        <v>1.0781412043</v>
      </c>
      <c r="H22" s="13">
        <f>'Raw Inc Data'!AL11</f>
        <v>0.742761381</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1.7538393345000001</v>
      </c>
      <c r="G23" s="13">
        <f>'Raw Inc Data'!U12</f>
        <v>0.95035233299999999</v>
      </c>
      <c r="H23" s="13">
        <f>'Raw Inc Data'!AL12</f>
        <v>0.66965236230000003</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409</v>
      </c>
      <c r="C24" s="33" t="str">
        <f>IF(OR('Raw Inc Data'!BS13="s",'Raw Inc Data'!BT13="s",'Raw Inc Data'!BU13="s")," (s)","")</f>
        <v/>
      </c>
      <c r="D24"/>
      <c r="E24" s="46" t="str">
        <f t="shared" si="1"/>
        <v>Rural R5
(Highest)</v>
      </c>
      <c r="F24" s="13">
        <f>'Raw Inc Data'!D13</f>
        <v>1.6119397759</v>
      </c>
      <c r="G24" s="13">
        <f>'Raw Inc Data'!U13</f>
        <v>0.89246345400000004</v>
      </c>
      <c r="H24" s="13">
        <f>'Raw Inc Data'!AL13</f>
        <v>0.67585397849999995</v>
      </c>
      <c r="I24" s="21"/>
      <c r="J24" s="3">
        <v>13</v>
      </c>
      <c r="K24" t="s">
        <v>40</v>
      </c>
      <c r="L24" s="21"/>
      <c r="M24" s="14"/>
      <c r="N24" s="13" t="str">
        <f>'Raw Inc Data'!BS13</f>
        <v xml:space="preserve"> </v>
      </c>
      <c r="O24" s="13" t="str">
        <f>'Raw Inc Data'!BU13</f>
        <v xml:space="preserve"> </v>
      </c>
      <c r="P24" s="13" t="str">
        <f>'Raw Inc Data'!BT13</f>
        <v xml:space="preserve"> </v>
      </c>
    </row>
    <row r="25" spans="1:34" ht="27" x14ac:dyDescent="0.3">
      <c r="A25" t="s">
        <v>28</v>
      </c>
      <c r="B25" s="46" t="s">
        <v>410</v>
      </c>
      <c r="C25" s="33" t="str">
        <f>IF(OR('Raw Inc Data'!BS14="s",'Raw Inc Data'!BT14="s",'Raw Inc Data'!BU14="s")," (s)","")</f>
        <v/>
      </c>
      <c r="D25" t="s">
        <v>28</v>
      </c>
      <c r="E25" s="46" t="str">
        <f t="shared" si="1"/>
        <v>U1
(Lowest)</v>
      </c>
      <c r="F25" s="13">
        <f>'Raw Inc Data'!D14</f>
        <v>1.9220020066000001</v>
      </c>
      <c r="G25" s="13">
        <f>'Raw Inc Data'!U14</f>
        <v>1.2630122439</v>
      </c>
      <c r="H25" s="13">
        <f>'Raw Inc Data'!AL14</f>
        <v>0.76211953369999996</v>
      </c>
      <c r="I25" s="21"/>
      <c r="J25" s="51">
        <v>14</v>
      </c>
      <c r="K25" s="50" t="s">
        <v>41</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1.5729297508</v>
      </c>
      <c r="G26" s="13">
        <f>'Raw Inc Data'!U15</f>
        <v>1.1086736172</v>
      </c>
      <c r="H26" s="13">
        <f>'Raw Inc Data'!AL15</f>
        <v>0.76330871290000002</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1.4156565255</v>
      </c>
      <c r="G27" s="13">
        <f>'Raw Inc Data'!U16</f>
        <v>0.98086407009999999</v>
      </c>
      <c r="H27" s="13">
        <f>'Raw Inc Data'!AL16</f>
        <v>0.74261635550000005</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1.4385196968</v>
      </c>
      <c r="G28" s="13">
        <f>'Raw Inc Data'!U17</f>
        <v>0.94765028929999995</v>
      </c>
      <c r="H28" s="13">
        <f>'Raw Inc Data'!AL17</f>
        <v>0.60140436450000001</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411</v>
      </c>
      <c r="C29" s="33" t="str">
        <f>IF(OR('Raw Inc Data'!BS18="s",'Raw Inc Data'!BT18="s",'Raw Inc Data'!BU18="s")," (s)","")</f>
        <v/>
      </c>
      <c r="D29"/>
      <c r="E29" s="46" t="str">
        <f t="shared" si="1"/>
        <v>Urban U5
(Highest)</v>
      </c>
      <c r="F29" s="13">
        <f>'Raw Inc Data'!D18</f>
        <v>1.2502876934</v>
      </c>
      <c r="G29" s="13">
        <f>'Raw Inc Data'!U18</f>
        <v>0.78375861790000001</v>
      </c>
      <c r="H29" s="13">
        <f>'Raw Inc Data'!AL18</f>
        <v>0.54543343440000003</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242</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394</v>
      </c>
      <c r="G33" s="36" t="s">
        <v>395</v>
      </c>
      <c r="H33" t="s">
        <v>396</v>
      </c>
      <c r="I33"/>
      <c r="J33" s="43" t="s">
        <v>393</v>
      </c>
      <c r="K33" s="6"/>
      <c r="L33" s="37"/>
      <c r="M33" s="36"/>
      <c r="N33" s="36"/>
      <c r="O33" s="36"/>
      <c r="R33" s="35"/>
      <c r="V33"/>
      <c r="W33"/>
      <c r="X33"/>
      <c r="AF33" s="6"/>
      <c r="AG33" s="6"/>
      <c r="AH33" s="6"/>
    </row>
    <row r="34" spans="2:34" x14ac:dyDescent="0.3">
      <c r="B34"/>
      <c r="D34"/>
      <c r="E34" s="27" t="s">
        <v>265</v>
      </c>
      <c r="F34" s="28" t="str">
        <f>IF('Raw Inc Data'!BN9="r","*","")</f>
        <v/>
      </c>
      <c r="G34" s="28" t="str">
        <f>IF('Raw Inc Data'!BO9="r","*","")</f>
        <v>*</v>
      </c>
      <c r="H34" s="28" t="str">
        <f>IF('Raw Inc Data'!BP9="r","*","")</f>
        <v>*</v>
      </c>
      <c r="I34" s="26"/>
      <c r="J34" s="44" t="s">
        <v>265</v>
      </c>
      <c r="K34" s="44" t="s">
        <v>397</v>
      </c>
      <c r="L34" s="44" t="s">
        <v>399</v>
      </c>
      <c r="M34" s="44" t="s">
        <v>400</v>
      </c>
      <c r="N34"/>
      <c r="O34" s="35"/>
    </row>
    <row r="35" spans="2:34" x14ac:dyDescent="0.3">
      <c r="B35"/>
      <c r="D35"/>
      <c r="E35" s="27" t="s">
        <v>264</v>
      </c>
      <c r="F35" s="28" t="str">
        <f>IF('Raw Inc Data'!BN14="u","*","")</f>
        <v>*</v>
      </c>
      <c r="G35" s="28" t="str">
        <f>IF('Raw Inc Data'!BO14="u","*","")</f>
        <v>*</v>
      </c>
      <c r="H35" s="28" t="str">
        <f>IF('Raw Inc Data'!BP14="u","*","")</f>
        <v>*</v>
      </c>
      <c r="I35" s="38"/>
      <c r="J35" s="44" t="s">
        <v>264</v>
      </c>
      <c r="K35" s="44" t="s">
        <v>398</v>
      </c>
      <c r="L35" s="44" t="s">
        <v>402</v>
      </c>
      <c r="M35" s="44" t="s">
        <v>401</v>
      </c>
      <c r="N35"/>
      <c r="O35" s="35"/>
    </row>
    <row r="36" spans="2:34" x14ac:dyDescent="0.3">
      <c r="B36"/>
      <c r="D36"/>
      <c r="E36" s="39" t="s">
        <v>267</v>
      </c>
      <c r="F36" s="40"/>
      <c r="G36" s="28" t="str">
        <f>IF('Raw Inc Data'!BQ9="a"," (a)","")</f>
        <v xml:space="preserve"> (a)</v>
      </c>
      <c r="H36" s="28" t="str">
        <f>IF('Raw Inc Data'!BR9="b"," (b)","")</f>
        <v/>
      </c>
      <c r="I36" s="26"/>
      <c r="J36" s="44" t="s">
        <v>267</v>
      </c>
      <c r="K36" s="44"/>
      <c r="L36" s="44" t="s">
        <v>403</v>
      </c>
      <c r="M36" s="44" t="s">
        <v>404</v>
      </c>
      <c r="N36" s="6"/>
      <c r="O36" s="35"/>
    </row>
    <row r="37" spans="2:34" x14ac:dyDescent="0.3">
      <c r="B37"/>
      <c r="D37"/>
      <c r="E37" s="39" t="s">
        <v>266</v>
      </c>
      <c r="F37" s="40"/>
      <c r="G37" s="28" t="str">
        <f>IF('Raw Inc Data'!BQ14="a"," (a)","")</f>
        <v/>
      </c>
      <c r="H37" s="28" t="str">
        <f>IF('Raw Inc Data'!BR14="b"," (b)","")</f>
        <v/>
      </c>
      <c r="I37" s="26"/>
      <c r="J37" s="45" t="s">
        <v>266</v>
      </c>
      <c r="K37" s="44"/>
      <c r="L37" s="44" t="s">
        <v>405</v>
      </c>
      <c r="M37" s="28" t="s">
        <v>406</v>
      </c>
      <c r="N37" s="6"/>
      <c r="O37" s="35"/>
    </row>
    <row r="38" spans="2:34" x14ac:dyDescent="0.3">
      <c r="B38"/>
      <c r="D38"/>
      <c r="E38" s="27" t="s">
        <v>371</v>
      </c>
      <c r="F38" s="29" t="str">
        <f>CONCATENATE(F$19,F34)</f>
        <v>2008/09-2012/13</v>
      </c>
      <c r="G38" s="29" t="str">
        <f>CONCATENATE(G$19,G34,G36)</f>
        <v>2013/14-2017/18* (a)</v>
      </c>
      <c r="H38" s="29" t="str">
        <f>CONCATENATE(H$19,H34,H36)</f>
        <v>2018/19-2022/23*</v>
      </c>
      <c r="I38" s="6"/>
      <c r="J38" s="44"/>
      <c r="K38" s="44"/>
      <c r="L38" s="44"/>
      <c r="M38" s="28"/>
      <c r="N38" s="6"/>
      <c r="O38" s="35"/>
    </row>
    <row r="39" spans="2:34" x14ac:dyDescent="0.3">
      <c r="B39"/>
      <c r="D39"/>
      <c r="E39" s="27" t="s">
        <v>372</v>
      </c>
      <c r="F39" s="29" t="str">
        <f>CONCATENATE(F$19,F35)</f>
        <v>2008/09-2012/13*</v>
      </c>
      <c r="G39" s="29" t="str">
        <f>CONCATENATE(G$19,G35,G37)</f>
        <v>2013/14-2017/18*</v>
      </c>
      <c r="H39" s="29" t="str">
        <f>CONCATENATE(H$19,H35,H37)</f>
        <v>2018/19-2022/23*</v>
      </c>
      <c r="I39" s="6"/>
      <c r="J39" s="28"/>
      <c r="K39" s="28"/>
      <c r="L39" s="28"/>
      <c r="M39" s="28"/>
      <c r="N39" s="6"/>
      <c r="O39" s="35"/>
    </row>
    <row r="40" spans="2:34" x14ac:dyDescent="0.3">
      <c r="B40"/>
      <c r="D40"/>
      <c r="J40" s="6"/>
      <c r="K40" s="6"/>
      <c r="L40" s="6"/>
      <c r="M40" s="6"/>
      <c r="N40" s="6"/>
      <c r="O40" s="35"/>
    </row>
    <row r="41" spans="2:34" x14ac:dyDescent="0.3">
      <c r="B41" s="55" t="s">
        <v>418</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I4" workbookViewId="0">
      <selection activeCell="BF21" sqref="BF21"/>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428</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3"/>
      <c r="BE5" s="103"/>
      <c r="BF5" s="103"/>
    </row>
    <row r="6" spans="1:93" x14ac:dyDescent="0.3">
      <c r="A6" s="10"/>
      <c r="B6" t="s">
        <v>447</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3"/>
      <c r="BE6" s="103"/>
      <c r="BF6" s="103"/>
    </row>
    <row r="7" spans="1:93" x14ac:dyDescent="0.3">
      <c r="A7" s="10"/>
      <c r="B7" t="s">
        <v>0</v>
      </c>
      <c r="C7" s="106" t="s">
        <v>1</v>
      </c>
      <c r="D7" s="107" t="s">
        <v>2</v>
      </c>
      <c r="E7" s="108" t="s">
        <v>3</v>
      </c>
      <c r="F7" s="107" t="s">
        <v>4</v>
      </c>
      <c r="G7" s="107" t="s">
        <v>5</v>
      </c>
      <c r="H7" s="107" t="s">
        <v>6</v>
      </c>
      <c r="I7" s="109" t="s">
        <v>7</v>
      </c>
      <c r="J7" s="107" t="s">
        <v>153</v>
      </c>
      <c r="K7" s="107" t="s">
        <v>154</v>
      </c>
      <c r="L7" s="107" t="s">
        <v>8</v>
      </c>
      <c r="M7" s="107" t="s">
        <v>9</v>
      </c>
      <c r="N7" s="107" t="s">
        <v>10</v>
      </c>
      <c r="O7" s="107" t="s">
        <v>11</v>
      </c>
      <c r="P7" s="107" t="s">
        <v>12</v>
      </c>
      <c r="Q7" s="108" t="s">
        <v>13</v>
      </c>
      <c r="R7" s="107" t="s">
        <v>14</v>
      </c>
      <c r="S7" s="107" t="s">
        <v>15</v>
      </c>
      <c r="T7" s="107" t="s">
        <v>16</v>
      </c>
      <c r="U7" s="109" t="s">
        <v>17</v>
      </c>
      <c r="V7" s="107" t="s">
        <v>155</v>
      </c>
      <c r="W7" s="107" t="s">
        <v>156</v>
      </c>
      <c r="X7" s="107" t="s">
        <v>18</v>
      </c>
      <c r="Y7" s="107" t="s">
        <v>19</v>
      </c>
      <c r="Z7" s="107" t="s">
        <v>20</v>
      </c>
      <c r="AA7" s="107" t="s">
        <v>208</v>
      </c>
      <c r="AB7" s="107" t="s">
        <v>209</v>
      </c>
      <c r="AC7" s="108" t="s">
        <v>210</v>
      </c>
      <c r="AD7" s="107" t="s">
        <v>211</v>
      </c>
      <c r="AE7" s="107" t="s">
        <v>212</v>
      </c>
      <c r="AF7" s="107" t="s">
        <v>213</v>
      </c>
      <c r="AG7" s="109" t="s">
        <v>214</v>
      </c>
      <c r="AH7" s="107" t="s">
        <v>215</v>
      </c>
      <c r="AI7" s="107" t="s">
        <v>216</v>
      </c>
      <c r="AJ7" s="107" t="s">
        <v>217</v>
      </c>
      <c r="AK7" s="107" t="s">
        <v>218</v>
      </c>
      <c r="AL7" s="107" t="s">
        <v>219</v>
      </c>
      <c r="AM7" s="107" t="s">
        <v>220</v>
      </c>
      <c r="AN7" s="107" t="s">
        <v>221</v>
      </c>
      <c r="AO7" s="107" t="s">
        <v>222</v>
      </c>
      <c r="AP7" s="107" t="s">
        <v>223</v>
      </c>
      <c r="AQ7" s="107" t="s">
        <v>21</v>
      </c>
      <c r="AR7" s="107" t="s">
        <v>22</v>
      </c>
      <c r="AS7" s="107" t="s">
        <v>23</v>
      </c>
      <c r="AT7" s="107" t="s">
        <v>24</v>
      </c>
      <c r="AU7" s="106" t="s">
        <v>157</v>
      </c>
      <c r="AV7" s="106" t="s">
        <v>158</v>
      </c>
      <c r="AW7" s="106" t="s">
        <v>224</v>
      </c>
      <c r="AX7" s="106" t="s">
        <v>159</v>
      </c>
      <c r="AY7" s="106" t="s">
        <v>225</v>
      </c>
      <c r="AZ7" s="106" t="s">
        <v>25</v>
      </c>
      <c r="BA7" s="106" t="s">
        <v>26</v>
      </c>
      <c r="BB7" s="106" t="s">
        <v>226</v>
      </c>
      <c r="BC7" s="110" t="s">
        <v>27</v>
      </c>
      <c r="BD7" s="111" t="s">
        <v>129</v>
      </c>
      <c r="BE7" s="111" t="s">
        <v>130</v>
      </c>
      <c r="BF7" s="111" t="s">
        <v>227</v>
      </c>
    </row>
    <row r="8" spans="1:93" s="3" customFormat="1" x14ac:dyDescent="0.3">
      <c r="A8" s="10" t="s">
        <v>412</v>
      </c>
      <c r="B8" s="3" t="s">
        <v>160</v>
      </c>
      <c r="C8" s="112">
        <v>496</v>
      </c>
      <c r="D8" s="113">
        <v>380893</v>
      </c>
      <c r="E8" s="108">
        <v>1.598430161</v>
      </c>
      <c r="F8" s="114">
        <v>1.3086641912999999</v>
      </c>
      <c r="G8" s="114">
        <v>1.9523564537</v>
      </c>
      <c r="H8" s="114">
        <v>0.82626145760000003</v>
      </c>
      <c r="I8" s="115">
        <v>1.3022029809</v>
      </c>
      <c r="J8" s="114">
        <v>1.1925006037999999</v>
      </c>
      <c r="K8" s="114">
        <v>1.4219972702999999</v>
      </c>
      <c r="L8" s="114">
        <v>1.0226527074</v>
      </c>
      <c r="M8" s="114">
        <v>0.83726459310000001</v>
      </c>
      <c r="N8" s="114">
        <v>1.2490896767999999</v>
      </c>
      <c r="O8" s="113">
        <v>367</v>
      </c>
      <c r="P8" s="113">
        <v>419101</v>
      </c>
      <c r="Q8" s="108">
        <v>0.98855152700000004</v>
      </c>
      <c r="R8" s="114">
        <v>0.79979722480000004</v>
      </c>
      <c r="S8" s="114">
        <v>1.2218523536000001</v>
      </c>
      <c r="T8" s="114">
        <v>0.65747856650000003</v>
      </c>
      <c r="U8" s="115">
        <v>0.87568390439999999</v>
      </c>
      <c r="V8" s="114">
        <v>0.79052390679999995</v>
      </c>
      <c r="W8" s="114">
        <v>0.97001784989999995</v>
      </c>
      <c r="X8" s="114">
        <v>0.9531970944</v>
      </c>
      <c r="Y8" s="114">
        <v>0.77119337730000004</v>
      </c>
      <c r="Z8" s="114">
        <v>1.1781541794999999</v>
      </c>
      <c r="AA8" s="113">
        <v>299</v>
      </c>
      <c r="AB8" s="113">
        <v>460679</v>
      </c>
      <c r="AC8" s="108">
        <v>0.65860513669999998</v>
      </c>
      <c r="AD8" s="114">
        <v>0.52774157470000005</v>
      </c>
      <c r="AE8" s="114">
        <v>0.82191880829999997</v>
      </c>
      <c r="AF8" s="114">
        <v>0.61032221779999996</v>
      </c>
      <c r="AG8" s="115">
        <v>0.64904195760000005</v>
      </c>
      <c r="AH8" s="114">
        <v>0.57949076150000001</v>
      </c>
      <c r="AI8" s="114">
        <v>0.72694077410000002</v>
      </c>
      <c r="AJ8" s="114">
        <v>0.94403019430000001</v>
      </c>
      <c r="AK8" s="114">
        <v>0.75645322739999998</v>
      </c>
      <c r="AL8" s="114">
        <v>1.1781204381999999</v>
      </c>
      <c r="AM8" s="114">
        <v>1.3849231E-3</v>
      </c>
      <c r="AN8" s="114">
        <v>0.66623248130000001</v>
      </c>
      <c r="AO8" s="114">
        <v>0.51942568960000002</v>
      </c>
      <c r="AP8" s="114">
        <v>0.85453170310000004</v>
      </c>
      <c r="AQ8" s="114">
        <v>5.5597599999999998E-5</v>
      </c>
      <c r="AR8" s="114">
        <v>0.61845149769999996</v>
      </c>
      <c r="AS8" s="114">
        <v>0.48958439459999997</v>
      </c>
      <c r="AT8" s="114">
        <v>0.78123865699999995</v>
      </c>
      <c r="AU8" s="112" t="s">
        <v>28</v>
      </c>
      <c r="AV8" s="112" t="s">
        <v>28</v>
      </c>
      <c r="AW8" s="112" t="s">
        <v>28</v>
      </c>
      <c r="AX8" s="112" t="s">
        <v>228</v>
      </c>
      <c r="AY8" s="112" t="s">
        <v>229</v>
      </c>
      <c r="AZ8" s="112" t="s">
        <v>28</v>
      </c>
      <c r="BA8" s="112" t="s">
        <v>28</v>
      </c>
      <c r="BB8" s="112" t="s">
        <v>28</v>
      </c>
      <c r="BC8" s="110" t="s">
        <v>433</v>
      </c>
      <c r="BD8" s="111">
        <v>99.2</v>
      </c>
      <c r="BE8" s="111">
        <v>73.400000000000006</v>
      </c>
      <c r="BF8" s="111">
        <v>59.8</v>
      </c>
      <c r="BG8" s="43"/>
      <c r="BH8" s="43"/>
      <c r="BI8" s="43"/>
      <c r="BJ8" s="43"/>
      <c r="BK8" s="43"/>
      <c r="BL8" s="43"/>
      <c r="BM8" s="43"/>
      <c r="BN8" s="43"/>
      <c r="BO8" s="43"/>
      <c r="BP8" s="43"/>
      <c r="BQ8" s="43"/>
      <c r="BR8" s="43"/>
      <c r="BS8" s="43"/>
      <c r="BT8" s="43"/>
      <c r="BU8" s="43"/>
      <c r="BV8" s="43"/>
      <c r="BW8" s="43"/>
    </row>
    <row r="9" spans="1:93" x14ac:dyDescent="0.3">
      <c r="A9" s="10"/>
      <c r="B9" t="s">
        <v>161</v>
      </c>
      <c r="C9" s="106">
        <v>2108</v>
      </c>
      <c r="D9" s="116">
        <v>1694128</v>
      </c>
      <c r="E9" s="117">
        <v>1.5055978401000001</v>
      </c>
      <c r="F9" s="107">
        <v>1.2646473144999999</v>
      </c>
      <c r="G9" s="107">
        <v>1.7924561499</v>
      </c>
      <c r="H9" s="107">
        <v>0.67398821119999996</v>
      </c>
      <c r="I9" s="109">
        <v>1.2442979515000001</v>
      </c>
      <c r="J9" s="107">
        <v>1.1922983017</v>
      </c>
      <c r="K9" s="107">
        <v>1.2985654596</v>
      </c>
      <c r="L9" s="107">
        <v>0.96325991899999996</v>
      </c>
      <c r="M9" s="107">
        <v>0.80910322609999996</v>
      </c>
      <c r="N9" s="107">
        <v>1.1467877542</v>
      </c>
      <c r="O9" s="116">
        <v>1601</v>
      </c>
      <c r="P9" s="116">
        <v>1810729</v>
      </c>
      <c r="Q9" s="117">
        <v>1.0266288645999999</v>
      </c>
      <c r="R9" s="107">
        <v>0.85641279879999999</v>
      </c>
      <c r="S9" s="107">
        <v>1.2306761729</v>
      </c>
      <c r="T9" s="107">
        <v>0.91271518169999999</v>
      </c>
      <c r="U9" s="109">
        <v>0.88417427459999998</v>
      </c>
      <c r="V9" s="107">
        <v>0.84190770299999995</v>
      </c>
      <c r="W9" s="107">
        <v>0.9285627689</v>
      </c>
      <c r="X9" s="107">
        <v>0.98991263880000002</v>
      </c>
      <c r="Y9" s="107">
        <v>0.82578415900000002</v>
      </c>
      <c r="Z9" s="107">
        <v>1.1866624247999999</v>
      </c>
      <c r="AA9" s="116">
        <v>1240</v>
      </c>
      <c r="AB9" s="116">
        <v>1933864</v>
      </c>
      <c r="AC9" s="117">
        <v>0.66412040729999999</v>
      </c>
      <c r="AD9" s="107">
        <v>0.55086074709999999</v>
      </c>
      <c r="AE9" s="107">
        <v>0.80066680690000003</v>
      </c>
      <c r="AF9" s="107">
        <v>0.60562599210000001</v>
      </c>
      <c r="AG9" s="109">
        <v>0.64120331109999995</v>
      </c>
      <c r="AH9" s="107">
        <v>0.60648945870000004</v>
      </c>
      <c r="AI9" s="107">
        <v>0.67790409259999995</v>
      </c>
      <c r="AJ9" s="107">
        <v>0.95193566240000005</v>
      </c>
      <c r="AK9" s="107">
        <v>0.78959174330000004</v>
      </c>
      <c r="AL9" s="107">
        <v>1.1476582843000001</v>
      </c>
      <c r="AM9" s="107">
        <v>7.3973206999999996E-6</v>
      </c>
      <c r="AN9" s="107">
        <v>0.64689434540000001</v>
      </c>
      <c r="AO9" s="107">
        <v>0.53469975960000005</v>
      </c>
      <c r="AP9" s="107">
        <v>0.78263041369999997</v>
      </c>
      <c r="AQ9" s="107">
        <v>4.0365699999999999E-5</v>
      </c>
      <c r="AR9" s="107">
        <v>0.68187455990000001</v>
      </c>
      <c r="AS9" s="107">
        <v>0.56795338870000001</v>
      </c>
      <c r="AT9" s="107">
        <v>0.81864625629999999</v>
      </c>
      <c r="AU9" s="106" t="s">
        <v>28</v>
      </c>
      <c r="AV9" s="106" t="s">
        <v>28</v>
      </c>
      <c r="AW9" s="106" t="s">
        <v>28</v>
      </c>
      <c r="AX9" s="106" t="s">
        <v>228</v>
      </c>
      <c r="AY9" s="106" t="s">
        <v>229</v>
      </c>
      <c r="AZ9" s="106" t="s">
        <v>28</v>
      </c>
      <c r="BA9" s="106" t="s">
        <v>28</v>
      </c>
      <c r="BB9" s="106" t="s">
        <v>28</v>
      </c>
      <c r="BC9" s="118" t="s">
        <v>433</v>
      </c>
      <c r="BD9" s="119">
        <v>421.6</v>
      </c>
      <c r="BE9" s="119">
        <v>320.2</v>
      </c>
      <c r="BF9" s="119">
        <v>248</v>
      </c>
    </row>
    <row r="10" spans="1:93" x14ac:dyDescent="0.3">
      <c r="A10" s="10"/>
      <c r="B10" t="s">
        <v>163</v>
      </c>
      <c r="C10" s="106">
        <v>450</v>
      </c>
      <c r="D10" s="116">
        <v>317409</v>
      </c>
      <c r="E10" s="117">
        <v>1.6023414796</v>
      </c>
      <c r="F10" s="107">
        <v>1.3046878463</v>
      </c>
      <c r="G10" s="107">
        <v>1.9679023028</v>
      </c>
      <c r="H10" s="107">
        <v>0.81269757909999996</v>
      </c>
      <c r="I10" s="109">
        <v>1.4177291758999999</v>
      </c>
      <c r="J10" s="107">
        <v>1.2926092259999999</v>
      </c>
      <c r="K10" s="107">
        <v>1.5549602895000001</v>
      </c>
      <c r="L10" s="107">
        <v>1.0251551129000001</v>
      </c>
      <c r="M10" s="107">
        <v>0.83472058449999997</v>
      </c>
      <c r="N10" s="107">
        <v>1.2590356882</v>
      </c>
      <c r="O10" s="116">
        <v>380</v>
      </c>
      <c r="P10" s="116">
        <v>339136</v>
      </c>
      <c r="Q10" s="117">
        <v>1.1262742273999999</v>
      </c>
      <c r="R10" s="107">
        <v>0.90976079649999997</v>
      </c>
      <c r="S10" s="107">
        <v>1.394315561</v>
      </c>
      <c r="T10" s="107">
        <v>0.4488303065</v>
      </c>
      <c r="U10" s="109">
        <v>1.1204944328999999</v>
      </c>
      <c r="V10" s="107">
        <v>1.0133138655</v>
      </c>
      <c r="W10" s="107">
        <v>1.2390117384999999</v>
      </c>
      <c r="X10" s="107">
        <v>1.0859942974000001</v>
      </c>
      <c r="Y10" s="107">
        <v>0.87722422560000002</v>
      </c>
      <c r="Z10" s="107">
        <v>1.3444494345</v>
      </c>
      <c r="AA10" s="116">
        <v>309</v>
      </c>
      <c r="AB10" s="116">
        <v>357607</v>
      </c>
      <c r="AC10" s="117">
        <v>0.78631467160000001</v>
      </c>
      <c r="AD10" s="107">
        <v>0.62890471550000004</v>
      </c>
      <c r="AE10" s="107">
        <v>0.98312311470000002</v>
      </c>
      <c r="AF10" s="107">
        <v>0.29385064529999999</v>
      </c>
      <c r="AG10" s="109">
        <v>0.86407704549999997</v>
      </c>
      <c r="AH10" s="107">
        <v>0.77291067250000001</v>
      </c>
      <c r="AI10" s="107">
        <v>0.96599667609999995</v>
      </c>
      <c r="AJ10" s="107">
        <v>1.1270862475000001</v>
      </c>
      <c r="AK10" s="107">
        <v>0.90145826019999997</v>
      </c>
      <c r="AL10" s="107">
        <v>1.4091871642</v>
      </c>
      <c r="AM10" s="107">
        <v>5.1003754999999996E-3</v>
      </c>
      <c r="AN10" s="107">
        <v>0.69815561110000002</v>
      </c>
      <c r="AO10" s="107">
        <v>0.54293167369999995</v>
      </c>
      <c r="AP10" s="107">
        <v>0.89775800709999998</v>
      </c>
      <c r="AQ10" s="107">
        <v>3.9057312E-3</v>
      </c>
      <c r="AR10" s="107">
        <v>0.70289276150000002</v>
      </c>
      <c r="AS10" s="107">
        <v>0.55321694249999998</v>
      </c>
      <c r="AT10" s="107">
        <v>0.89306417819999995</v>
      </c>
      <c r="AU10" s="106" t="s">
        <v>28</v>
      </c>
      <c r="AV10" s="106" t="s">
        <v>28</v>
      </c>
      <c r="AW10" s="106" t="s">
        <v>28</v>
      </c>
      <c r="AX10" s="106" t="s">
        <v>228</v>
      </c>
      <c r="AY10" s="106" t="s">
        <v>229</v>
      </c>
      <c r="AZ10" s="106" t="s">
        <v>28</v>
      </c>
      <c r="BA10" s="106" t="s">
        <v>28</v>
      </c>
      <c r="BB10" s="106" t="s">
        <v>28</v>
      </c>
      <c r="BC10" s="118" t="s">
        <v>433</v>
      </c>
      <c r="BD10" s="119">
        <v>90</v>
      </c>
      <c r="BE10" s="119">
        <v>76</v>
      </c>
      <c r="BF10" s="119">
        <v>61.8</v>
      </c>
    </row>
    <row r="11" spans="1:93" x14ac:dyDescent="0.3">
      <c r="A11" s="10"/>
      <c r="B11" t="s">
        <v>162</v>
      </c>
      <c r="C11" s="106">
        <v>516</v>
      </c>
      <c r="D11" s="116">
        <v>408708</v>
      </c>
      <c r="E11" s="117">
        <v>1.4228239703000001</v>
      </c>
      <c r="F11" s="107">
        <v>1.1668014878999999</v>
      </c>
      <c r="G11" s="107">
        <v>1.7350235422</v>
      </c>
      <c r="H11" s="107">
        <v>0.35314571709999998</v>
      </c>
      <c r="I11" s="109">
        <v>1.2625150474</v>
      </c>
      <c r="J11" s="107">
        <v>1.1581491813</v>
      </c>
      <c r="K11" s="107">
        <v>1.3762857762</v>
      </c>
      <c r="L11" s="107">
        <v>0.91030238350000003</v>
      </c>
      <c r="M11" s="107">
        <v>0.74650286870000004</v>
      </c>
      <c r="N11" s="107">
        <v>1.110043195</v>
      </c>
      <c r="O11" s="116">
        <v>391</v>
      </c>
      <c r="P11" s="116">
        <v>418731</v>
      </c>
      <c r="Q11" s="117">
        <v>0.92484987919999995</v>
      </c>
      <c r="R11" s="107">
        <v>0.74933322550000003</v>
      </c>
      <c r="S11" s="107">
        <v>1.1414778765</v>
      </c>
      <c r="T11" s="107">
        <v>0.28607409589999999</v>
      </c>
      <c r="U11" s="109">
        <v>0.93377371149999999</v>
      </c>
      <c r="V11" s="107">
        <v>0.8456575503</v>
      </c>
      <c r="W11" s="107">
        <v>1.0310714353999999</v>
      </c>
      <c r="X11" s="107">
        <v>0.89177366430000005</v>
      </c>
      <c r="Y11" s="107">
        <v>0.72253416619999999</v>
      </c>
      <c r="Z11" s="107">
        <v>1.1006542050999999</v>
      </c>
      <c r="AA11" s="116">
        <v>311</v>
      </c>
      <c r="AB11" s="116">
        <v>431123</v>
      </c>
      <c r="AC11" s="117">
        <v>0.7006300043</v>
      </c>
      <c r="AD11" s="107">
        <v>0.56234028160000005</v>
      </c>
      <c r="AE11" s="107">
        <v>0.87292769000000003</v>
      </c>
      <c r="AF11" s="107">
        <v>0.96971809340000004</v>
      </c>
      <c r="AG11" s="109">
        <v>0.72137185910000001</v>
      </c>
      <c r="AH11" s="107">
        <v>0.64549366600000002</v>
      </c>
      <c r="AI11" s="107">
        <v>0.80616958230000002</v>
      </c>
      <c r="AJ11" s="107">
        <v>1.0042677201000001</v>
      </c>
      <c r="AK11" s="107">
        <v>0.80604625689999998</v>
      </c>
      <c r="AL11" s="107">
        <v>1.2512354533000001</v>
      </c>
      <c r="AM11" s="107">
        <v>2.6962293299999999E-2</v>
      </c>
      <c r="AN11" s="107">
        <v>0.75756078920000003</v>
      </c>
      <c r="AO11" s="107">
        <v>0.59234843209999999</v>
      </c>
      <c r="AP11" s="107">
        <v>0.96885265200000004</v>
      </c>
      <c r="AQ11" s="107">
        <v>2.5924729999999999E-4</v>
      </c>
      <c r="AR11" s="107">
        <v>0.65001004939999996</v>
      </c>
      <c r="AS11" s="107">
        <v>0.51587396829999999</v>
      </c>
      <c r="AT11" s="107">
        <v>0.8190238124</v>
      </c>
      <c r="AU11" s="106" t="s">
        <v>28</v>
      </c>
      <c r="AV11" s="106" t="s">
        <v>28</v>
      </c>
      <c r="AW11" s="106" t="s">
        <v>28</v>
      </c>
      <c r="AX11" s="106" t="s">
        <v>228</v>
      </c>
      <c r="AY11" s="106" t="s">
        <v>229</v>
      </c>
      <c r="AZ11" s="106" t="s">
        <v>28</v>
      </c>
      <c r="BA11" s="106" t="s">
        <v>28</v>
      </c>
      <c r="BB11" s="106" t="s">
        <v>28</v>
      </c>
      <c r="BC11" s="118" t="s">
        <v>433</v>
      </c>
      <c r="BD11" s="119">
        <v>103.2</v>
      </c>
      <c r="BE11" s="119">
        <v>78.2</v>
      </c>
      <c r="BF11" s="119">
        <v>62.2</v>
      </c>
      <c r="BQ11" s="52"/>
      <c r="CC11" s="4"/>
      <c r="CO11" s="4"/>
    </row>
    <row r="12" spans="1:93" x14ac:dyDescent="0.3">
      <c r="A12" s="10"/>
      <c r="B12" t="s">
        <v>164</v>
      </c>
      <c r="C12" s="106">
        <v>205</v>
      </c>
      <c r="D12" s="116">
        <v>119620</v>
      </c>
      <c r="E12" s="117">
        <v>2.6258412757</v>
      </c>
      <c r="F12" s="107">
        <v>2.0740421528000001</v>
      </c>
      <c r="G12" s="107">
        <v>3.3244466107999999</v>
      </c>
      <c r="H12" s="107">
        <v>1.63093E-5</v>
      </c>
      <c r="I12" s="109">
        <v>1.7137602407999999</v>
      </c>
      <c r="J12" s="107">
        <v>1.4945125572</v>
      </c>
      <c r="K12" s="107">
        <v>1.9651719542999999</v>
      </c>
      <c r="L12" s="107">
        <v>1.6799756132000001</v>
      </c>
      <c r="M12" s="107">
        <v>1.3269424430000001</v>
      </c>
      <c r="N12" s="107">
        <v>2.1269332937000001</v>
      </c>
      <c r="O12" s="116">
        <v>167</v>
      </c>
      <c r="P12" s="116">
        <v>127861</v>
      </c>
      <c r="Q12" s="117">
        <v>1.7587764031999999</v>
      </c>
      <c r="R12" s="107">
        <v>1.3726539907999999</v>
      </c>
      <c r="S12" s="107">
        <v>2.2535136001999998</v>
      </c>
      <c r="T12" s="107">
        <v>2.9595999999999999E-5</v>
      </c>
      <c r="U12" s="109">
        <v>1.3061058493</v>
      </c>
      <c r="V12" s="107">
        <v>1.1223037691</v>
      </c>
      <c r="W12" s="107">
        <v>1.5200095879</v>
      </c>
      <c r="X12" s="107">
        <v>1.6958757447999999</v>
      </c>
      <c r="Y12" s="107">
        <v>1.3235625658000001</v>
      </c>
      <c r="Z12" s="107">
        <v>2.1729192228</v>
      </c>
      <c r="AA12" s="116">
        <v>155</v>
      </c>
      <c r="AB12" s="116">
        <v>132433</v>
      </c>
      <c r="AC12" s="117">
        <v>1.4350826427000001</v>
      </c>
      <c r="AD12" s="107">
        <v>1.1122464951</v>
      </c>
      <c r="AE12" s="107">
        <v>1.8516238985</v>
      </c>
      <c r="AF12" s="107">
        <v>2.9037938999999999E-8</v>
      </c>
      <c r="AG12" s="109">
        <v>1.1704031473000001</v>
      </c>
      <c r="AH12" s="107">
        <v>0.9999201673</v>
      </c>
      <c r="AI12" s="107">
        <v>1.3699528941000001</v>
      </c>
      <c r="AJ12" s="107">
        <v>2.0570160637999999</v>
      </c>
      <c r="AK12" s="107">
        <v>1.5942697928</v>
      </c>
      <c r="AL12" s="107">
        <v>2.6540771868999999</v>
      </c>
      <c r="AM12" s="107">
        <v>0.19252771930000001</v>
      </c>
      <c r="AN12" s="107">
        <v>0.81595513799999997</v>
      </c>
      <c r="AO12" s="107">
        <v>0.60090986930000001</v>
      </c>
      <c r="AP12" s="107">
        <v>1.1079578172</v>
      </c>
      <c r="AQ12" s="107">
        <v>7.3759124000000002E-3</v>
      </c>
      <c r="AR12" s="107">
        <v>0.66979539830000001</v>
      </c>
      <c r="AS12" s="107">
        <v>0.49959594569999999</v>
      </c>
      <c r="AT12" s="107">
        <v>0.89797741450000002</v>
      </c>
      <c r="AU12" s="106">
        <v>1</v>
      </c>
      <c r="AV12" s="106">
        <v>2</v>
      </c>
      <c r="AW12" s="106">
        <v>3</v>
      </c>
      <c r="AX12" s="106" t="s">
        <v>228</v>
      </c>
      <c r="AY12" s="106" t="s">
        <v>28</v>
      </c>
      <c r="AZ12" s="106" t="s">
        <v>28</v>
      </c>
      <c r="BA12" s="106" t="s">
        <v>28</v>
      </c>
      <c r="BB12" s="106" t="s">
        <v>28</v>
      </c>
      <c r="BC12" s="118" t="s">
        <v>438</v>
      </c>
      <c r="BD12" s="119">
        <v>41</v>
      </c>
      <c r="BE12" s="119">
        <v>33.4</v>
      </c>
      <c r="BF12" s="119">
        <v>31</v>
      </c>
      <c r="BQ12" s="52"/>
      <c r="CC12" s="4"/>
      <c r="CO12" s="4"/>
    </row>
    <row r="13" spans="1:93" s="3" customFormat="1" x14ac:dyDescent="0.3">
      <c r="A13" s="10" t="s">
        <v>29</v>
      </c>
      <c r="B13" s="3" t="s">
        <v>48</v>
      </c>
      <c r="C13" s="112">
        <v>3778</v>
      </c>
      <c r="D13" s="113">
        <v>2932618</v>
      </c>
      <c r="E13" s="108">
        <v>1.5630234482000001</v>
      </c>
      <c r="F13" s="114">
        <v>1.3113746422999999</v>
      </c>
      <c r="G13" s="114">
        <v>1.8629628947000001</v>
      </c>
      <c r="H13" s="114" t="s">
        <v>28</v>
      </c>
      <c r="I13" s="115">
        <v>1.2882687073000001</v>
      </c>
      <c r="J13" s="114">
        <v>1.2478374039</v>
      </c>
      <c r="K13" s="114">
        <v>1.3300100293999999</v>
      </c>
      <c r="L13" s="114" t="s">
        <v>28</v>
      </c>
      <c r="M13" s="114" t="s">
        <v>28</v>
      </c>
      <c r="N13" s="114" t="s">
        <v>28</v>
      </c>
      <c r="O13" s="113">
        <v>2908</v>
      </c>
      <c r="P13" s="113">
        <v>3127949</v>
      </c>
      <c r="Q13" s="108">
        <v>1.0370903697</v>
      </c>
      <c r="R13" s="114">
        <v>0.86790013369999996</v>
      </c>
      <c r="S13" s="114">
        <v>1.2392628982</v>
      </c>
      <c r="T13" s="114" t="s">
        <v>28</v>
      </c>
      <c r="U13" s="115">
        <v>0.92968267709999997</v>
      </c>
      <c r="V13" s="114">
        <v>0.89649955820000005</v>
      </c>
      <c r="W13" s="114">
        <v>0.96409403900000001</v>
      </c>
      <c r="X13" s="114" t="s">
        <v>28</v>
      </c>
      <c r="Y13" s="114" t="s">
        <v>28</v>
      </c>
      <c r="Z13" s="114" t="s">
        <v>28</v>
      </c>
      <c r="AA13" s="113">
        <v>2322</v>
      </c>
      <c r="AB13" s="113">
        <v>3328304</v>
      </c>
      <c r="AC13" s="108">
        <v>0.69765261830000003</v>
      </c>
      <c r="AD13" s="114">
        <v>0.66984563350000004</v>
      </c>
      <c r="AE13" s="114">
        <v>0.72661394130000001</v>
      </c>
      <c r="AF13" s="114" t="s">
        <v>28</v>
      </c>
      <c r="AG13" s="115">
        <v>0.69765261830000003</v>
      </c>
      <c r="AH13" s="114">
        <v>0.66984563350000004</v>
      </c>
      <c r="AI13" s="114">
        <v>0.72661394130000001</v>
      </c>
      <c r="AJ13" s="114" t="s">
        <v>28</v>
      </c>
      <c r="AK13" s="114" t="s">
        <v>28</v>
      </c>
      <c r="AL13" s="114" t="s">
        <v>28</v>
      </c>
      <c r="AM13" s="114">
        <v>1.28312E-5</v>
      </c>
      <c r="AN13" s="114">
        <v>0.67270185770000002</v>
      </c>
      <c r="AO13" s="114">
        <v>0.56295772209999995</v>
      </c>
      <c r="AP13" s="114">
        <v>0.80383974059999996</v>
      </c>
      <c r="AQ13" s="114">
        <v>3.2851387999999998E-6</v>
      </c>
      <c r="AR13" s="114">
        <v>0.66351555439999998</v>
      </c>
      <c r="AS13" s="114">
        <v>0.5582082532</v>
      </c>
      <c r="AT13" s="114">
        <v>0.78868932589999996</v>
      </c>
      <c r="AU13" s="112" t="s">
        <v>28</v>
      </c>
      <c r="AV13" s="112" t="s">
        <v>28</v>
      </c>
      <c r="AW13" s="112" t="s">
        <v>28</v>
      </c>
      <c r="AX13" s="112" t="s">
        <v>228</v>
      </c>
      <c r="AY13" s="112" t="s">
        <v>229</v>
      </c>
      <c r="AZ13" s="112" t="s">
        <v>28</v>
      </c>
      <c r="BA13" s="112" t="s">
        <v>28</v>
      </c>
      <c r="BB13" s="112" t="s">
        <v>28</v>
      </c>
      <c r="BC13" s="110" t="s">
        <v>433</v>
      </c>
      <c r="BD13" s="111">
        <v>755.6</v>
      </c>
      <c r="BE13" s="111">
        <v>581.6</v>
      </c>
      <c r="BF13" s="111">
        <v>464.4</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2">
        <v>16</v>
      </c>
      <c r="D14" s="113">
        <v>14846</v>
      </c>
      <c r="E14" s="108">
        <v>1.3430990977999999</v>
      </c>
      <c r="F14" s="114">
        <v>0.8219612087</v>
      </c>
      <c r="G14" s="114">
        <v>2.1946475909999998</v>
      </c>
      <c r="H14" s="114">
        <v>0.77384601460000002</v>
      </c>
      <c r="I14" s="115">
        <v>1.0777313755</v>
      </c>
      <c r="J14" s="114">
        <v>0.6602526312</v>
      </c>
      <c r="K14" s="114">
        <v>1.7591825654</v>
      </c>
      <c r="L14" s="114">
        <v>0.93053926340000004</v>
      </c>
      <c r="M14" s="114">
        <v>0.56947933250000005</v>
      </c>
      <c r="N14" s="114">
        <v>1.5205175524000001</v>
      </c>
      <c r="O14" s="113">
        <v>11</v>
      </c>
      <c r="P14" s="113">
        <v>17485</v>
      </c>
      <c r="Q14" s="108">
        <v>0.71665348500000003</v>
      </c>
      <c r="R14" s="114">
        <v>0.39643668850000002</v>
      </c>
      <c r="S14" s="114">
        <v>1.2955214097000001</v>
      </c>
      <c r="T14" s="114">
        <v>0.29390674789999999</v>
      </c>
      <c r="U14" s="115">
        <v>0.62911066630000001</v>
      </c>
      <c r="V14" s="114">
        <v>0.34840158869999999</v>
      </c>
      <c r="W14" s="114">
        <v>1.1359885927</v>
      </c>
      <c r="X14" s="114">
        <v>0.72828302810000001</v>
      </c>
      <c r="Y14" s="114">
        <v>0.40286989179999999</v>
      </c>
      <c r="Z14" s="114">
        <v>1.3165445712999999</v>
      </c>
      <c r="AA14" s="113">
        <v>15</v>
      </c>
      <c r="AB14" s="113">
        <v>20826</v>
      </c>
      <c r="AC14" s="108">
        <v>0.75415651409999995</v>
      </c>
      <c r="AD14" s="114">
        <v>0.45391063609999999</v>
      </c>
      <c r="AE14" s="114">
        <v>1.2530044516000001</v>
      </c>
      <c r="AF14" s="114">
        <v>0.76368226279999996</v>
      </c>
      <c r="AG14" s="115">
        <v>0.72025352919999996</v>
      </c>
      <c r="AH14" s="114">
        <v>0.4342162792</v>
      </c>
      <c r="AI14" s="114">
        <v>1.1947160233</v>
      </c>
      <c r="AJ14" s="114">
        <v>1.0809914481</v>
      </c>
      <c r="AK14" s="114">
        <v>0.65062557529999998</v>
      </c>
      <c r="AL14" s="114">
        <v>1.7960291681</v>
      </c>
      <c r="AM14" s="114">
        <v>0.89775674220000001</v>
      </c>
      <c r="AN14" s="114">
        <v>1.0523307705</v>
      </c>
      <c r="AO14" s="114">
        <v>2.2911011407999999</v>
      </c>
      <c r="AP14" s="114">
        <v>0.48334839130000001</v>
      </c>
      <c r="AQ14" s="114">
        <v>0.108772704</v>
      </c>
      <c r="AR14" s="114">
        <v>0.53358198670000001</v>
      </c>
      <c r="AS14" s="114">
        <v>0.24763200530000001</v>
      </c>
      <c r="AT14" s="114">
        <v>1.1497291564000001</v>
      </c>
      <c r="AU14" s="112" t="s">
        <v>28</v>
      </c>
      <c r="AV14" s="112" t="s">
        <v>28</v>
      </c>
      <c r="AW14" s="112" t="s">
        <v>28</v>
      </c>
      <c r="AX14" s="112" t="s">
        <v>28</v>
      </c>
      <c r="AY14" s="112" t="s">
        <v>28</v>
      </c>
      <c r="AZ14" s="112" t="s">
        <v>28</v>
      </c>
      <c r="BA14" s="112" t="s">
        <v>28</v>
      </c>
      <c r="BB14" s="112" t="s">
        <v>28</v>
      </c>
      <c r="BC14" s="110" t="s">
        <v>28</v>
      </c>
      <c r="BD14" s="111">
        <v>3.2</v>
      </c>
      <c r="BE14" s="111">
        <v>2.2000000000000002</v>
      </c>
      <c r="BF14" s="111">
        <v>3</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6">
        <v>15</v>
      </c>
      <c r="D15" s="116">
        <v>16309</v>
      </c>
      <c r="E15" s="117">
        <v>1.0902029485</v>
      </c>
      <c r="F15" s="107">
        <v>0.65658087590000003</v>
      </c>
      <c r="G15" s="107">
        <v>1.8101996458</v>
      </c>
      <c r="H15" s="107">
        <v>0.27809218559999999</v>
      </c>
      <c r="I15" s="109">
        <v>0.91973756819999997</v>
      </c>
      <c r="J15" s="107">
        <v>0.55447840039999996</v>
      </c>
      <c r="K15" s="107">
        <v>1.5256089214999999</v>
      </c>
      <c r="L15" s="107">
        <v>0.75532524020000003</v>
      </c>
      <c r="M15" s="107">
        <v>0.45489888690000002</v>
      </c>
      <c r="N15" s="107">
        <v>1.2541605066999999</v>
      </c>
      <c r="O15" s="116">
        <v>8</v>
      </c>
      <c r="P15" s="116">
        <v>18269</v>
      </c>
      <c r="Q15" s="117">
        <v>0.47170085509999998</v>
      </c>
      <c r="R15" s="107">
        <v>0.23567064709999999</v>
      </c>
      <c r="S15" s="107">
        <v>0.94412138059999995</v>
      </c>
      <c r="T15" s="107">
        <v>3.7810017699999997E-2</v>
      </c>
      <c r="U15" s="109">
        <v>0.4379002682</v>
      </c>
      <c r="V15" s="107">
        <v>0.21899289229999999</v>
      </c>
      <c r="W15" s="107">
        <v>0.87562953700000001</v>
      </c>
      <c r="X15" s="107">
        <v>0.47935541279999999</v>
      </c>
      <c r="Y15" s="107">
        <v>0.2394950085</v>
      </c>
      <c r="Z15" s="107">
        <v>0.95944217440000001</v>
      </c>
      <c r="AA15" s="116">
        <v>12</v>
      </c>
      <c r="AB15" s="116">
        <v>20441</v>
      </c>
      <c r="AC15" s="117">
        <v>0.58448960090000002</v>
      </c>
      <c r="AD15" s="107">
        <v>0.33145165199999999</v>
      </c>
      <c r="AE15" s="107">
        <v>1.0307026424000001</v>
      </c>
      <c r="AF15" s="107">
        <v>0.54086713460000002</v>
      </c>
      <c r="AG15" s="109">
        <v>0.58705542779999997</v>
      </c>
      <c r="AH15" s="107">
        <v>0.33339446680000001</v>
      </c>
      <c r="AI15" s="107">
        <v>1.0337126427000001</v>
      </c>
      <c r="AJ15" s="107">
        <v>0.83779460670000006</v>
      </c>
      <c r="AK15" s="107">
        <v>0.47509554659999997</v>
      </c>
      <c r="AL15" s="107">
        <v>1.4773866181999999</v>
      </c>
      <c r="AM15" s="107">
        <v>0.6385599783</v>
      </c>
      <c r="AN15" s="107">
        <v>1.2391107511999999</v>
      </c>
      <c r="AO15" s="107">
        <v>3.031301617</v>
      </c>
      <c r="AP15" s="107">
        <v>0.50651358639999999</v>
      </c>
      <c r="AQ15" s="107">
        <v>5.5670219700000002E-2</v>
      </c>
      <c r="AR15" s="107">
        <v>0.43267251820000002</v>
      </c>
      <c r="AS15" s="107">
        <v>0.1834445733</v>
      </c>
      <c r="AT15" s="107">
        <v>1.0205017499</v>
      </c>
      <c r="AU15" s="106" t="s">
        <v>28</v>
      </c>
      <c r="AV15" s="106" t="s">
        <v>28</v>
      </c>
      <c r="AW15" s="106" t="s">
        <v>28</v>
      </c>
      <c r="AX15" s="106" t="s">
        <v>28</v>
      </c>
      <c r="AY15" s="106" t="s">
        <v>28</v>
      </c>
      <c r="AZ15" s="106" t="s">
        <v>28</v>
      </c>
      <c r="BA15" s="106" t="s">
        <v>28</v>
      </c>
      <c r="BB15" s="106" t="s">
        <v>28</v>
      </c>
      <c r="BC15" s="118" t="s">
        <v>28</v>
      </c>
      <c r="BD15" s="119">
        <v>3</v>
      </c>
      <c r="BE15" s="119">
        <v>1.6</v>
      </c>
      <c r="BF15" s="119">
        <v>2.4</v>
      </c>
    </row>
    <row r="16" spans="1:93" x14ac:dyDescent="0.3">
      <c r="A16" s="10"/>
      <c r="B16" t="s">
        <v>73</v>
      </c>
      <c r="C16" s="106">
        <v>16</v>
      </c>
      <c r="D16" s="116">
        <v>17462</v>
      </c>
      <c r="E16" s="117">
        <v>1.2201082092</v>
      </c>
      <c r="F16" s="107">
        <v>0.74668060430000005</v>
      </c>
      <c r="G16" s="107">
        <v>1.9937092696000001</v>
      </c>
      <c r="H16" s="107">
        <v>0.50243386960000003</v>
      </c>
      <c r="I16" s="109">
        <v>0.91627534070000005</v>
      </c>
      <c r="J16" s="107">
        <v>0.56133951230000001</v>
      </c>
      <c r="K16" s="107">
        <v>1.4956376340999999</v>
      </c>
      <c r="L16" s="107">
        <v>0.84532749380000005</v>
      </c>
      <c r="M16" s="107">
        <v>0.51732267610000005</v>
      </c>
      <c r="N16" s="107">
        <v>1.3813014678</v>
      </c>
      <c r="O16" s="116">
        <v>22</v>
      </c>
      <c r="P16" s="116">
        <v>19583</v>
      </c>
      <c r="Q16" s="117">
        <v>1.3526021098000001</v>
      </c>
      <c r="R16" s="107">
        <v>0.88919592660000002</v>
      </c>
      <c r="S16" s="107">
        <v>2.0575133248999999</v>
      </c>
      <c r="T16" s="107">
        <v>0.13715985319999999</v>
      </c>
      <c r="U16" s="109">
        <v>1.1234233774</v>
      </c>
      <c r="V16" s="107">
        <v>0.73971883689999995</v>
      </c>
      <c r="W16" s="107">
        <v>1.7061618847</v>
      </c>
      <c r="X16" s="107">
        <v>1.3745515523</v>
      </c>
      <c r="Y16" s="107">
        <v>0.90362541380000005</v>
      </c>
      <c r="Z16" s="107">
        <v>2.0909017620000001</v>
      </c>
      <c r="AA16" s="116">
        <v>8</v>
      </c>
      <c r="AB16" s="116">
        <v>23707</v>
      </c>
      <c r="AC16" s="117">
        <v>0.36808108620000002</v>
      </c>
      <c r="AD16" s="107">
        <v>0.18385549109999999</v>
      </c>
      <c r="AE16" s="107">
        <v>0.73690312540000003</v>
      </c>
      <c r="AF16" s="107">
        <v>7.1009368500000003E-2</v>
      </c>
      <c r="AG16" s="109">
        <v>0.33745307289999998</v>
      </c>
      <c r="AH16" s="107">
        <v>0.16875948660000001</v>
      </c>
      <c r="AI16" s="107">
        <v>0.67477437090000003</v>
      </c>
      <c r="AJ16" s="107">
        <v>0.52759937619999997</v>
      </c>
      <c r="AK16" s="107">
        <v>0.26353443859999998</v>
      </c>
      <c r="AL16" s="107">
        <v>1.0562608183</v>
      </c>
      <c r="AM16" s="107">
        <v>1.6197043999999999E-3</v>
      </c>
      <c r="AN16" s="107">
        <v>0.27212813260000002</v>
      </c>
      <c r="AO16" s="107">
        <v>0.61122769139999999</v>
      </c>
      <c r="AP16" s="107">
        <v>0.1211557028</v>
      </c>
      <c r="AQ16" s="107">
        <v>0.75370322479999996</v>
      </c>
      <c r="AR16" s="107">
        <v>1.1085919260999999</v>
      </c>
      <c r="AS16" s="107">
        <v>0.58223253289999999</v>
      </c>
      <c r="AT16" s="107">
        <v>2.1107993615999998</v>
      </c>
      <c r="AU16" s="106" t="s">
        <v>28</v>
      </c>
      <c r="AV16" s="106" t="s">
        <v>28</v>
      </c>
      <c r="AW16" s="106" t="s">
        <v>28</v>
      </c>
      <c r="AX16" s="106" t="s">
        <v>28</v>
      </c>
      <c r="AY16" s="106" t="s">
        <v>229</v>
      </c>
      <c r="AZ16" s="106" t="s">
        <v>28</v>
      </c>
      <c r="BA16" s="106" t="s">
        <v>28</v>
      </c>
      <c r="BB16" s="106" t="s">
        <v>28</v>
      </c>
      <c r="BC16" s="118" t="s">
        <v>439</v>
      </c>
      <c r="BD16" s="119">
        <v>3.2</v>
      </c>
      <c r="BE16" s="119">
        <v>4.4000000000000004</v>
      </c>
      <c r="BF16" s="119">
        <v>1.6</v>
      </c>
    </row>
    <row r="17" spans="1:58" x14ac:dyDescent="0.3">
      <c r="A17" s="10"/>
      <c r="B17" t="s">
        <v>65</v>
      </c>
      <c r="C17" s="106" t="s">
        <v>28</v>
      </c>
      <c r="D17" s="116" t="s">
        <v>28</v>
      </c>
      <c r="E17" s="117" t="s">
        <v>28</v>
      </c>
      <c r="F17" s="107" t="s">
        <v>28</v>
      </c>
      <c r="G17" s="107" t="s">
        <v>28</v>
      </c>
      <c r="H17" s="107" t="s">
        <v>28</v>
      </c>
      <c r="I17" s="109" t="s">
        <v>28</v>
      </c>
      <c r="J17" s="107" t="s">
        <v>28</v>
      </c>
      <c r="K17" s="107" t="s">
        <v>28</v>
      </c>
      <c r="L17" s="107" t="s">
        <v>28</v>
      </c>
      <c r="M17" s="107" t="s">
        <v>28</v>
      </c>
      <c r="N17" s="107" t="s">
        <v>28</v>
      </c>
      <c r="O17" s="116"/>
      <c r="P17" s="116"/>
      <c r="Q17" s="117"/>
      <c r="R17" s="107"/>
      <c r="S17" s="107"/>
      <c r="T17" s="107"/>
      <c r="U17" s="109"/>
      <c r="V17" s="107"/>
      <c r="W17" s="107"/>
      <c r="X17" s="107"/>
      <c r="Y17" s="107"/>
      <c r="Z17" s="107"/>
      <c r="AA17" s="116" t="s">
        <v>28</v>
      </c>
      <c r="AB17" s="116" t="s">
        <v>28</v>
      </c>
      <c r="AC17" s="117" t="s">
        <v>28</v>
      </c>
      <c r="AD17" s="107" t="s">
        <v>28</v>
      </c>
      <c r="AE17" s="107" t="s">
        <v>28</v>
      </c>
      <c r="AF17" s="107" t="s">
        <v>28</v>
      </c>
      <c r="AG17" s="109" t="s">
        <v>28</v>
      </c>
      <c r="AH17" s="107" t="s">
        <v>28</v>
      </c>
      <c r="AI17" s="107" t="s">
        <v>28</v>
      </c>
      <c r="AJ17" s="107" t="s">
        <v>28</v>
      </c>
      <c r="AK17" s="107" t="s">
        <v>28</v>
      </c>
      <c r="AL17" s="107" t="s">
        <v>28</v>
      </c>
      <c r="AM17" s="107">
        <v>0.31047707289999998</v>
      </c>
      <c r="AN17" s="107">
        <v>0.52956612839999995</v>
      </c>
      <c r="AO17" s="107">
        <v>1.8090027449999999</v>
      </c>
      <c r="AP17" s="107">
        <v>0.15502479760000001</v>
      </c>
      <c r="AQ17" s="107">
        <v>0.62980298889999997</v>
      </c>
      <c r="AR17" s="107">
        <v>1.3260874592</v>
      </c>
      <c r="AS17" s="107">
        <v>0.42088106559999999</v>
      </c>
      <c r="AT17" s="107">
        <v>4.1781588504</v>
      </c>
      <c r="AU17" s="106" t="s">
        <v>28</v>
      </c>
      <c r="AV17" s="106" t="s">
        <v>28</v>
      </c>
      <c r="AW17" s="106" t="s">
        <v>28</v>
      </c>
      <c r="AX17" s="106" t="s">
        <v>28</v>
      </c>
      <c r="AY17" s="106" t="s">
        <v>28</v>
      </c>
      <c r="AZ17" s="106" t="s">
        <v>429</v>
      </c>
      <c r="BA17" s="106" t="s">
        <v>429</v>
      </c>
      <c r="BB17" s="106" t="s">
        <v>429</v>
      </c>
      <c r="BC17" s="118" t="s">
        <v>430</v>
      </c>
      <c r="BD17" s="119" t="s">
        <v>28</v>
      </c>
      <c r="BE17" s="119"/>
      <c r="BF17" s="119" t="s">
        <v>28</v>
      </c>
    </row>
    <row r="18" spans="1:58" x14ac:dyDescent="0.3">
      <c r="A18" s="10"/>
      <c r="B18" t="s">
        <v>64</v>
      </c>
      <c r="C18" s="106">
        <v>21</v>
      </c>
      <c r="D18" s="116">
        <v>20768</v>
      </c>
      <c r="E18" s="117">
        <v>1.2682181172</v>
      </c>
      <c r="F18" s="107">
        <v>0.82590190500000005</v>
      </c>
      <c r="G18" s="107">
        <v>1.9474191584</v>
      </c>
      <c r="H18" s="107">
        <v>0.55442437180000004</v>
      </c>
      <c r="I18" s="109">
        <v>1.0111710324000001</v>
      </c>
      <c r="J18" s="107">
        <v>0.6592911024</v>
      </c>
      <c r="K18" s="107">
        <v>1.5508579638</v>
      </c>
      <c r="L18" s="107">
        <v>0.87865947830000002</v>
      </c>
      <c r="M18" s="107">
        <v>0.57220956489999997</v>
      </c>
      <c r="N18" s="107">
        <v>1.349230293</v>
      </c>
      <c r="O18" s="116">
        <v>15</v>
      </c>
      <c r="P18" s="116">
        <v>24045</v>
      </c>
      <c r="Q18" s="117">
        <v>0.74702999690000005</v>
      </c>
      <c r="R18" s="107">
        <v>0.44976980649999998</v>
      </c>
      <c r="S18" s="107">
        <v>1.2407542884</v>
      </c>
      <c r="T18" s="107">
        <v>0.28712146570000002</v>
      </c>
      <c r="U18" s="109">
        <v>0.62383031820000001</v>
      </c>
      <c r="V18" s="107">
        <v>0.376086015</v>
      </c>
      <c r="W18" s="107">
        <v>1.0347746268</v>
      </c>
      <c r="X18" s="107">
        <v>0.75915247679999998</v>
      </c>
      <c r="Y18" s="107">
        <v>0.4570684766</v>
      </c>
      <c r="Z18" s="107">
        <v>1.2608887127999999</v>
      </c>
      <c r="AA18" s="116">
        <v>19</v>
      </c>
      <c r="AB18" s="116">
        <v>28903</v>
      </c>
      <c r="AC18" s="117">
        <v>0.75066689929999997</v>
      </c>
      <c r="AD18" s="107">
        <v>0.47793309830000003</v>
      </c>
      <c r="AE18" s="107">
        <v>1.1790369736999999</v>
      </c>
      <c r="AF18" s="107">
        <v>0.75052703570000001</v>
      </c>
      <c r="AG18" s="109">
        <v>0.65737120709999997</v>
      </c>
      <c r="AH18" s="107">
        <v>0.41930655459999999</v>
      </c>
      <c r="AI18" s="107">
        <v>1.0305989715999999</v>
      </c>
      <c r="AJ18" s="107">
        <v>1.0759895106999999</v>
      </c>
      <c r="AK18" s="107">
        <v>0.68505884699999997</v>
      </c>
      <c r="AL18" s="107">
        <v>1.6900058034000001</v>
      </c>
      <c r="AM18" s="107">
        <v>0.98878118749999999</v>
      </c>
      <c r="AN18" s="107">
        <v>1.0048684825</v>
      </c>
      <c r="AO18" s="107">
        <v>1.9774746394</v>
      </c>
      <c r="AP18" s="107">
        <v>0.51063141190000005</v>
      </c>
      <c r="AQ18" s="107">
        <v>0.117447025</v>
      </c>
      <c r="AR18" s="107">
        <v>0.58903905150000002</v>
      </c>
      <c r="AS18" s="107">
        <v>0.30365841539999999</v>
      </c>
      <c r="AT18" s="107">
        <v>1.1426227189</v>
      </c>
      <c r="AU18" s="106" t="s">
        <v>28</v>
      </c>
      <c r="AV18" s="106" t="s">
        <v>28</v>
      </c>
      <c r="AW18" s="106" t="s">
        <v>28</v>
      </c>
      <c r="AX18" s="106" t="s">
        <v>28</v>
      </c>
      <c r="AY18" s="106" t="s">
        <v>28</v>
      </c>
      <c r="AZ18" s="106" t="s">
        <v>28</v>
      </c>
      <c r="BA18" s="106" t="s">
        <v>28</v>
      </c>
      <c r="BB18" s="106" t="s">
        <v>28</v>
      </c>
      <c r="BC18" s="118" t="s">
        <v>28</v>
      </c>
      <c r="BD18" s="119">
        <v>4.2</v>
      </c>
      <c r="BE18" s="119">
        <v>3</v>
      </c>
      <c r="BF18" s="119">
        <v>3.8</v>
      </c>
    </row>
    <row r="19" spans="1:58" x14ac:dyDescent="0.3">
      <c r="A19" s="10"/>
      <c r="B19" t="s">
        <v>67</v>
      </c>
      <c r="C19" s="106">
        <v>20</v>
      </c>
      <c r="D19" s="116">
        <v>19791</v>
      </c>
      <c r="E19" s="117">
        <v>1.2975862079</v>
      </c>
      <c r="F19" s="107">
        <v>0.8361665519</v>
      </c>
      <c r="G19" s="107">
        <v>2.0136298958999999</v>
      </c>
      <c r="H19" s="107">
        <v>0.63488972769999996</v>
      </c>
      <c r="I19" s="109">
        <v>1.0105603557</v>
      </c>
      <c r="J19" s="107">
        <v>0.65197028999999995</v>
      </c>
      <c r="K19" s="107">
        <v>1.5663784811999999</v>
      </c>
      <c r="L19" s="107">
        <v>0.89900657080000002</v>
      </c>
      <c r="M19" s="107">
        <v>0.57932121960000005</v>
      </c>
      <c r="N19" s="107">
        <v>1.3951030740000001</v>
      </c>
      <c r="O19" s="116">
        <v>15</v>
      </c>
      <c r="P19" s="116">
        <v>24992</v>
      </c>
      <c r="Q19" s="117">
        <v>0.70525180239999996</v>
      </c>
      <c r="R19" s="107">
        <v>0.42461542260000001</v>
      </c>
      <c r="S19" s="107">
        <v>1.1713660839</v>
      </c>
      <c r="T19" s="107">
        <v>0.198174339</v>
      </c>
      <c r="U19" s="109">
        <v>0.60019206150000004</v>
      </c>
      <c r="V19" s="107">
        <v>0.36183531660000001</v>
      </c>
      <c r="W19" s="107">
        <v>0.99556481679999997</v>
      </c>
      <c r="X19" s="107">
        <v>0.71669632390000004</v>
      </c>
      <c r="Y19" s="107">
        <v>0.43150589820000002</v>
      </c>
      <c r="Z19" s="107">
        <v>1.1903745065</v>
      </c>
      <c r="AA19" s="116">
        <v>15</v>
      </c>
      <c r="AB19" s="116">
        <v>31400</v>
      </c>
      <c r="AC19" s="117">
        <v>0.52896054670000003</v>
      </c>
      <c r="AD19" s="107">
        <v>0.31837052389999998</v>
      </c>
      <c r="AE19" s="107">
        <v>0.87884788000000003</v>
      </c>
      <c r="AF19" s="107">
        <v>0.28524411</v>
      </c>
      <c r="AG19" s="109">
        <v>0.47770700640000002</v>
      </c>
      <c r="AH19" s="107">
        <v>0.28799325580000001</v>
      </c>
      <c r="AI19" s="107">
        <v>0.79239349999999997</v>
      </c>
      <c r="AJ19" s="107">
        <v>0.75820047530000001</v>
      </c>
      <c r="AK19" s="107">
        <v>0.45634534380000003</v>
      </c>
      <c r="AL19" s="107">
        <v>1.259721324</v>
      </c>
      <c r="AM19" s="107">
        <v>0.4308510814</v>
      </c>
      <c r="AN19" s="107">
        <v>0.75003076199999996</v>
      </c>
      <c r="AO19" s="107">
        <v>1.5342441456</v>
      </c>
      <c r="AP19" s="107">
        <v>0.3666601209</v>
      </c>
      <c r="AQ19" s="107">
        <v>7.4256022099999999E-2</v>
      </c>
      <c r="AR19" s="107">
        <v>0.54351055680000004</v>
      </c>
      <c r="AS19" s="107">
        <v>0.27827015249999998</v>
      </c>
      <c r="AT19" s="107">
        <v>1.0615717235</v>
      </c>
      <c r="AU19" s="106" t="s">
        <v>28</v>
      </c>
      <c r="AV19" s="106" t="s">
        <v>28</v>
      </c>
      <c r="AW19" s="106" t="s">
        <v>28</v>
      </c>
      <c r="AX19" s="106" t="s">
        <v>28</v>
      </c>
      <c r="AY19" s="106" t="s">
        <v>28</v>
      </c>
      <c r="AZ19" s="106" t="s">
        <v>28</v>
      </c>
      <c r="BA19" s="106" t="s">
        <v>28</v>
      </c>
      <c r="BB19" s="106" t="s">
        <v>28</v>
      </c>
      <c r="BC19" s="118" t="s">
        <v>28</v>
      </c>
      <c r="BD19" s="119">
        <v>4</v>
      </c>
      <c r="BE19" s="119">
        <v>3</v>
      </c>
      <c r="BF19" s="119">
        <v>3</v>
      </c>
    </row>
    <row r="20" spans="1:58" x14ac:dyDescent="0.3">
      <c r="A20" s="10"/>
      <c r="B20" t="s">
        <v>63</v>
      </c>
      <c r="C20" s="106">
        <v>13</v>
      </c>
      <c r="D20" s="116">
        <v>18592</v>
      </c>
      <c r="E20" s="117">
        <v>0.80810255639999995</v>
      </c>
      <c r="F20" s="107">
        <v>0.46879102919999999</v>
      </c>
      <c r="G20" s="107">
        <v>1.393008187</v>
      </c>
      <c r="H20" s="107">
        <v>3.6819524300000003E-2</v>
      </c>
      <c r="I20" s="109">
        <v>0.69922547329999996</v>
      </c>
      <c r="J20" s="107">
        <v>0.40600970060000002</v>
      </c>
      <c r="K20" s="107">
        <v>1.2041984756999999</v>
      </c>
      <c r="L20" s="107">
        <v>0.55987764330000001</v>
      </c>
      <c r="M20" s="107">
        <v>0.32479245919999999</v>
      </c>
      <c r="N20" s="107">
        <v>0.96511777450000003</v>
      </c>
      <c r="O20" s="116">
        <v>18</v>
      </c>
      <c r="P20" s="116">
        <v>19459</v>
      </c>
      <c r="Q20" s="117">
        <v>0.99050134219999997</v>
      </c>
      <c r="R20" s="107">
        <v>0.62316740709999996</v>
      </c>
      <c r="S20" s="107">
        <v>1.5743649262999999</v>
      </c>
      <c r="T20" s="107">
        <v>0.9778875427</v>
      </c>
      <c r="U20" s="109">
        <v>0.92502184080000005</v>
      </c>
      <c r="V20" s="107">
        <v>0.58280310820000003</v>
      </c>
      <c r="W20" s="107">
        <v>1.4681895034000001</v>
      </c>
      <c r="X20" s="107">
        <v>1.0065747700000001</v>
      </c>
      <c r="Y20" s="107">
        <v>0.63327989849999999</v>
      </c>
      <c r="Z20" s="107">
        <v>1.5999130399999999</v>
      </c>
      <c r="AA20" s="116">
        <v>9</v>
      </c>
      <c r="AB20" s="116">
        <v>20497</v>
      </c>
      <c r="AC20" s="117">
        <v>0.44925866710000001</v>
      </c>
      <c r="AD20" s="107">
        <v>0.23346034979999999</v>
      </c>
      <c r="AE20" s="107">
        <v>0.864529459</v>
      </c>
      <c r="AF20" s="107">
        <v>0.18756547430000001</v>
      </c>
      <c r="AG20" s="109">
        <v>0.43908864710000001</v>
      </c>
      <c r="AH20" s="107">
        <v>0.22846430740000001</v>
      </c>
      <c r="AI20" s="107">
        <v>0.84389041870000003</v>
      </c>
      <c r="AJ20" s="107">
        <v>0.64395754459999999</v>
      </c>
      <c r="AK20" s="107">
        <v>0.33463695789999998</v>
      </c>
      <c r="AL20" s="107">
        <v>1.2391976125999999</v>
      </c>
      <c r="AM20" s="107">
        <v>5.2794713600000001E-2</v>
      </c>
      <c r="AN20" s="107">
        <v>0.45356694419999999</v>
      </c>
      <c r="AO20" s="107">
        <v>1.0095854798999999</v>
      </c>
      <c r="AP20" s="107">
        <v>0.20376974219999999</v>
      </c>
      <c r="AQ20" s="107">
        <v>0.57605060259999996</v>
      </c>
      <c r="AR20" s="107">
        <v>1.2257124228</v>
      </c>
      <c r="AS20" s="107">
        <v>0.6005802563</v>
      </c>
      <c r="AT20" s="107">
        <v>2.5015323560999998</v>
      </c>
      <c r="AU20" s="106" t="s">
        <v>28</v>
      </c>
      <c r="AV20" s="106" t="s">
        <v>28</v>
      </c>
      <c r="AW20" s="106" t="s">
        <v>28</v>
      </c>
      <c r="AX20" s="106" t="s">
        <v>28</v>
      </c>
      <c r="AY20" s="106" t="s">
        <v>28</v>
      </c>
      <c r="AZ20" s="106" t="s">
        <v>28</v>
      </c>
      <c r="BA20" s="106" t="s">
        <v>28</v>
      </c>
      <c r="BB20" s="106" t="s">
        <v>28</v>
      </c>
      <c r="BC20" s="118" t="s">
        <v>28</v>
      </c>
      <c r="BD20" s="119">
        <v>2.6</v>
      </c>
      <c r="BE20" s="119">
        <v>3.6</v>
      </c>
      <c r="BF20" s="119">
        <v>1.8</v>
      </c>
    </row>
    <row r="21" spans="1:58" x14ac:dyDescent="0.3">
      <c r="A21" s="10"/>
      <c r="B21" t="s">
        <v>62</v>
      </c>
      <c r="C21" s="106" t="s">
        <v>28</v>
      </c>
      <c r="D21" s="116" t="s">
        <v>28</v>
      </c>
      <c r="E21" s="117" t="s">
        <v>28</v>
      </c>
      <c r="F21" s="107" t="s">
        <v>28</v>
      </c>
      <c r="G21" s="107" t="s">
        <v>28</v>
      </c>
      <c r="H21" s="107" t="s">
        <v>28</v>
      </c>
      <c r="I21" s="109" t="s">
        <v>28</v>
      </c>
      <c r="J21" s="107" t="s">
        <v>28</v>
      </c>
      <c r="K21" s="107" t="s">
        <v>28</v>
      </c>
      <c r="L21" s="107" t="s">
        <v>28</v>
      </c>
      <c r="M21" s="107" t="s">
        <v>28</v>
      </c>
      <c r="N21" s="107" t="s">
        <v>28</v>
      </c>
      <c r="O21" s="116" t="s">
        <v>28</v>
      </c>
      <c r="P21" s="116" t="s">
        <v>28</v>
      </c>
      <c r="Q21" s="117" t="s">
        <v>28</v>
      </c>
      <c r="R21" s="107" t="s">
        <v>28</v>
      </c>
      <c r="S21" s="107" t="s">
        <v>28</v>
      </c>
      <c r="T21" s="107" t="s">
        <v>28</v>
      </c>
      <c r="U21" s="109" t="s">
        <v>28</v>
      </c>
      <c r="V21" s="107" t="s">
        <v>28</v>
      </c>
      <c r="W21" s="107" t="s">
        <v>28</v>
      </c>
      <c r="X21" s="107" t="s">
        <v>28</v>
      </c>
      <c r="Y21" s="107" t="s">
        <v>28</v>
      </c>
      <c r="Z21" s="107" t="s">
        <v>28</v>
      </c>
      <c r="AA21" s="116"/>
      <c r="AB21" s="116"/>
      <c r="AC21" s="117"/>
      <c r="AD21" s="107"/>
      <c r="AE21" s="107"/>
      <c r="AF21" s="107"/>
      <c r="AG21" s="109"/>
      <c r="AH21" s="107"/>
      <c r="AI21" s="107"/>
      <c r="AJ21" s="107"/>
      <c r="AK21" s="107"/>
      <c r="AL21" s="107"/>
      <c r="AM21" s="107">
        <v>0.2714885869</v>
      </c>
      <c r="AN21" s="107">
        <v>2.4543290606000001</v>
      </c>
      <c r="AO21" s="107">
        <v>12.160073626999999</v>
      </c>
      <c r="AP21" s="107">
        <v>0.49536962709999999</v>
      </c>
      <c r="AQ21" s="107">
        <v>0.2102051522</v>
      </c>
      <c r="AR21" s="107">
        <v>0.35052033339999999</v>
      </c>
      <c r="AS21" s="107">
        <v>6.80059207E-2</v>
      </c>
      <c r="AT21" s="107">
        <v>1.8066736387</v>
      </c>
      <c r="AU21" s="106" t="s">
        <v>28</v>
      </c>
      <c r="AV21" s="106" t="s">
        <v>28</v>
      </c>
      <c r="AW21" s="106" t="s">
        <v>28</v>
      </c>
      <c r="AX21" s="106" t="s">
        <v>28</v>
      </c>
      <c r="AY21" s="106" t="s">
        <v>28</v>
      </c>
      <c r="AZ21" s="106" t="s">
        <v>429</v>
      </c>
      <c r="BA21" s="106" t="s">
        <v>429</v>
      </c>
      <c r="BB21" s="106" t="s">
        <v>429</v>
      </c>
      <c r="BC21" s="118" t="s">
        <v>430</v>
      </c>
      <c r="BD21" s="119" t="s">
        <v>28</v>
      </c>
      <c r="BE21" s="119" t="s">
        <v>28</v>
      </c>
      <c r="BF21" s="119"/>
    </row>
    <row r="22" spans="1:58" x14ac:dyDescent="0.3">
      <c r="A22" s="10"/>
      <c r="B22" t="s">
        <v>202</v>
      </c>
      <c r="C22" s="106">
        <v>12</v>
      </c>
      <c r="D22" s="116">
        <v>9216</v>
      </c>
      <c r="E22" s="117">
        <v>1.3410573165999999</v>
      </c>
      <c r="F22" s="107">
        <v>0.76091503910000002</v>
      </c>
      <c r="G22" s="107">
        <v>2.3635158119000002</v>
      </c>
      <c r="H22" s="107">
        <v>0.79930219339999997</v>
      </c>
      <c r="I22" s="109">
        <v>1.3020833332999999</v>
      </c>
      <c r="J22" s="107">
        <v>0.73946574389999997</v>
      </c>
      <c r="K22" s="107">
        <v>2.2927647708999999</v>
      </c>
      <c r="L22" s="107">
        <v>0.92912465629999996</v>
      </c>
      <c r="M22" s="107">
        <v>0.52718471860000005</v>
      </c>
      <c r="N22" s="107">
        <v>1.6375145113</v>
      </c>
      <c r="O22" s="116">
        <v>12</v>
      </c>
      <c r="P22" s="116">
        <v>9711</v>
      </c>
      <c r="Q22" s="117">
        <v>1.2319543156999999</v>
      </c>
      <c r="R22" s="107">
        <v>0.69882273819999996</v>
      </c>
      <c r="S22" s="107">
        <v>2.1718117528000001</v>
      </c>
      <c r="T22" s="107">
        <v>0.4372896402</v>
      </c>
      <c r="U22" s="109">
        <v>1.2357120791</v>
      </c>
      <c r="V22" s="107">
        <v>0.70177286539999995</v>
      </c>
      <c r="W22" s="107">
        <v>2.1758953896</v>
      </c>
      <c r="X22" s="107">
        <v>1.251945938</v>
      </c>
      <c r="Y22" s="107">
        <v>0.71016293159999999</v>
      </c>
      <c r="Z22" s="107">
        <v>2.2070549754000002</v>
      </c>
      <c r="AA22" s="116">
        <v>10</v>
      </c>
      <c r="AB22" s="116">
        <v>9964</v>
      </c>
      <c r="AC22" s="117">
        <v>0.94781813349999999</v>
      </c>
      <c r="AD22" s="107">
        <v>0.50929818640000002</v>
      </c>
      <c r="AE22" s="107">
        <v>1.763915989</v>
      </c>
      <c r="AF22" s="107">
        <v>0.33355829120000002</v>
      </c>
      <c r="AG22" s="109">
        <v>1.0036130068</v>
      </c>
      <c r="AH22" s="107">
        <v>0.53999870549999995</v>
      </c>
      <c r="AI22" s="107">
        <v>1.8652620039000001</v>
      </c>
      <c r="AJ22" s="107">
        <v>1.3585817764000001</v>
      </c>
      <c r="AK22" s="107">
        <v>0.73001687810000004</v>
      </c>
      <c r="AL22" s="107">
        <v>2.5283585883000002</v>
      </c>
      <c r="AM22" s="107">
        <v>0.54030375480000004</v>
      </c>
      <c r="AN22" s="107">
        <v>0.76936142949999997</v>
      </c>
      <c r="AO22" s="107">
        <v>1.7807110157999999</v>
      </c>
      <c r="AP22" s="107">
        <v>0.33240486749999998</v>
      </c>
      <c r="AQ22" s="107">
        <v>0.83534198670000004</v>
      </c>
      <c r="AR22" s="107">
        <v>0.91864404340000005</v>
      </c>
      <c r="AS22" s="107">
        <v>0.41271062629999999</v>
      </c>
      <c r="AT22" s="107">
        <v>2.0447907677999999</v>
      </c>
      <c r="AU22" s="106" t="s">
        <v>28</v>
      </c>
      <c r="AV22" s="106" t="s">
        <v>28</v>
      </c>
      <c r="AW22" s="106" t="s">
        <v>28</v>
      </c>
      <c r="AX22" s="106" t="s">
        <v>28</v>
      </c>
      <c r="AY22" s="106" t="s">
        <v>28</v>
      </c>
      <c r="AZ22" s="106" t="s">
        <v>28</v>
      </c>
      <c r="BA22" s="106" t="s">
        <v>28</v>
      </c>
      <c r="BB22" s="106" t="s">
        <v>28</v>
      </c>
      <c r="BC22" s="118" t="s">
        <v>28</v>
      </c>
      <c r="BD22" s="119">
        <v>2.4</v>
      </c>
      <c r="BE22" s="119">
        <v>2.4</v>
      </c>
      <c r="BF22" s="119">
        <v>2</v>
      </c>
    </row>
    <row r="23" spans="1:58" x14ac:dyDescent="0.3">
      <c r="A23" s="10"/>
      <c r="B23" t="s">
        <v>72</v>
      </c>
      <c r="C23" s="106">
        <v>27</v>
      </c>
      <c r="D23" s="116">
        <v>18955</v>
      </c>
      <c r="E23" s="117">
        <v>1.5392195834</v>
      </c>
      <c r="F23" s="107">
        <v>1.0541429601000001</v>
      </c>
      <c r="G23" s="107">
        <v>2.2475100773999999</v>
      </c>
      <c r="H23" s="107">
        <v>0.73917652280000001</v>
      </c>
      <c r="I23" s="109">
        <v>1.4244262727999999</v>
      </c>
      <c r="J23" s="107">
        <v>0.97684613389999997</v>
      </c>
      <c r="K23" s="107">
        <v>2.0770827012000002</v>
      </c>
      <c r="L23" s="107">
        <v>1.0664174071000001</v>
      </c>
      <c r="M23" s="107">
        <v>0.73034180069999999</v>
      </c>
      <c r="N23" s="107">
        <v>1.5571422655</v>
      </c>
      <c r="O23" s="116">
        <v>26</v>
      </c>
      <c r="P23" s="116">
        <v>22028</v>
      </c>
      <c r="Q23" s="117">
        <v>1.2203327357</v>
      </c>
      <c r="R23" s="107">
        <v>0.82946347909999996</v>
      </c>
      <c r="S23" s="107">
        <v>1.7953918686999999</v>
      </c>
      <c r="T23" s="107">
        <v>0.27460069149999999</v>
      </c>
      <c r="U23" s="109">
        <v>1.1803159615000001</v>
      </c>
      <c r="V23" s="107">
        <v>0.8036444009</v>
      </c>
      <c r="W23" s="107">
        <v>1.7335350901</v>
      </c>
      <c r="X23" s="107">
        <v>1.240135768</v>
      </c>
      <c r="Y23" s="107">
        <v>0.84292365400000002</v>
      </c>
      <c r="Z23" s="107">
        <v>1.8245267119999999</v>
      </c>
      <c r="AA23" s="116">
        <v>13</v>
      </c>
      <c r="AB23" s="116">
        <v>25069</v>
      </c>
      <c r="AC23" s="117">
        <v>0.52506881719999998</v>
      </c>
      <c r="AD23" s="107">
        <v>0.30442067150000002</v>
      </c>
      <c r="AE23" s="107">
        <v>0.90564566950000003</v>
      </c>
      <c r="AF23" s="107">
        <v>0.30687242539999998</v>
      </c>
      <c r="AG23" s="109">
        <v>0.51856875020000004</v>
      </c>
      <c r="AH23" s="107">
        <v>0.30111022990000003</v>
      </c>
      <c r="AI23" s="107">
        <v>0.89307343969999997</v>
      </c>
      <c r="AJ23" s="107">
        <v>0.75262215529999998</v>
      </c>
      <c r="AK23" s="107">
        <v>0.43634993049999998</v>
      </c>
      <c r="AL23" s="107">
        <v>1.2981326892</v>
      </c>
      <c r="AM23" s="107">
        <v>1.30371802E-2</v>
      </c>
      <c r="AN23" s="107">
        <v>0.43026692789999998</v>
      </c>
      <c r="AO23" s="107">
        <v>0.83729200999999998</v>
      </c>
      <c r="AP23" s="107">
        <v>0.22110521420000001</v>
      </c>
      <c r="AQ23" s="107">
        <v>0.39816985240000002</v>
      </c>
      <c r="AR23" s="107">
        <v>0.79282562980000004</v>
      </c>
      <c r="AS23" s="107">
        <v>0.4626927254</v>
      </c>
      <c r="AT23" s="107">
        <v>1.3585095351000001</v>
      </c>
      <c r="AU23" s="106" t="s">
        <v>28</v>
      </c>
      <c r="AV23" s="106" t="s">
        <v>28</v>
      </c>
      <c r="AW23" s="106" t="s">
        <v>28</v>
      </c>
      <c r="AX23" s="106" t="s">
        <v>28</v>
      </c>
      <c r="AY23" s="106" t="s">
        <v>28</v>
      </c>
      <c r="AZ23" s="106" t="s">
        <v>28</v>
      </c>
      <c r="BA23" s="106" t="s">
        <v>28</v>
      </c>
      <c r="BB23" s="106" t="s">
        <v>28</v>
      </c>
      <c r="BC23" s="118" t="s">
        <v>28</v>
      </c>
      <c r="BD23" s="119">
        <v>5.4</v>
      </c>
      <c r="BE23" s="119">
        <v>5.2</v>
      </c>
      <c r="BF23" s="119">
        <v>2.6</v>
      </c>
    </row>
    <row r="24" spans="1:58" x14ac:dyDescent="0.3">
      <c r="A24" s="10"/>
      <c r="B24" t="s">
        <v>179</v>
      </c>
      <c r="C24" s="106">
        <v>38</v>
      </c>
      <c r="D24" s="116">
        <v>21695</v>
      </c>
      <c r="E24" s="117">
        <v>1.8469516437</v>
      </c>
      <c r="F24" s="107">
        <v>1.3417707508000001</v>
      </c>
      <c r="G24" s="107">
        <v>2.5423347259</v>
      </c>
      <c r="H24" s="107">
        <v>0.13044944310000001</v>
      </c>
      <c r="I24" s="109">
        <v>1.751555658</v>
      </c>
      <c r="J24" s="107">
        <v>1.2745028710999999</v>
      </c>
      <c r="K24" s="107">
        <v>2.4071716845000002</v>
      </c>
      <c r="L24" s="107">
        <v>1.2796233910999999</v>
      </c>
      <c r="M24" s="107">
        <v>0.92961894489999997</v>
      </c>
      <c r="N24" s="107">
        <v>1.7614056082</v>
      </c>
      <c r="O24" s="116">
        <v>22</v>
      </c>
      <c r="P24" s="116">
        <v>26641</v>
      </c>
      <c r="Q24" s="117">
        <v>0.85293152279999995</v>
      </c>
      <c r="R24" s="107">
        <v>0.56072730469999998</v>
      </c>
      <c r="S24" s="107">
        <v>1.2974081635000001</v>
      </c>
      <c r="T24" s="107">
        <v>0.50406641929999996</v>
      </c>
      <c r="U24" s="109">
        <v>0.82579482749999999</v>
      </c>
      <c r="V24" s="107">
        <v>0.54374512909999995</v>
      </c>
      <c r="W24" s="107">
        <v>1.2541484248999999</v>
      </c>
      <c r="X24" s="107">
        <v>0.86677252699999996</v>
      </c>
      <c r="Y24" s="107">
        <v>0.56982654509999997</v>
      </c>
      <c r="Z24" s="107">
        <v>1.3184619424999999</v>
      </c>
      <c r="AA24" s="116">
        <v>23</v>
      </c>
      <c r="AB24" s="116">
        <v>28857</v>
      </c>
      <c r="AC24" s="117">
        <v>0.78957105650000003</v>
      </c>
      <c r="AD24" s="107">
        <v>0.52363213320000002</v>
      </c>
      <c r="AE24" s="107">
        <v>1.1905733313</v>
      </c>
      <c r="AF24" s="107">
        <v>0.55475224609999996</v>
      </c>
      <c r="AG24" s="109">
        <v>0.79703364870000004</v>
      </c>
      <c r="AH24" s="107">
        <v>0.52964986449999996</v>
      </c>
      <c r="AI24" s="107">
        <v>1.1994011132</v>
      </c>
      <c r="AJ24" s="107">
        <v>1.1317538783000001</v>
      </c>
      <c r="AK24" s="107">
        <v>0.75056284390000005</v>
      </c>
      <c r="AL24" s="107">
        <v>1.7065417661</v>
      </c>
      <c r="AM24" s="107">
        <v>0.79576101690000001</v>
      </c>
      <c r="AN24" s="107">
        <v>0.9257144745</v>
      </c>
      <c r="AO24" s="107">
        <v>1.6608075600000001</v>
      </c>
      <c r="AP24" s="107">
        <v>0.51598229019999997</v>
      </c>
      <c r="AQ24" s="107">
        <v>3.9270883000000001E-3</v>
      </c>
      <c r="AR24" s="107">
        <v>0.46180501029999999</v>
      </c>
      <c r="AS24" s="107">
        <v>0.27316297779999998</v>
      </c>
      <c r="AT24" s="107">
        <v>0.78072024709999999</v>
      </c>
      <c r="AU24" s="106" t="s">
        <v>28</v>
      </c>
      <c r="AV24" s="106" t="s">
        <v>28</v>
      </c>
      <c r="AW24" s="106" t="s">
        <v>28</v>
      </c>
      <c r="AX24" s="106" t="s">
        <v>228</v>
      </c>
      <c r="AY24" s="106" t="s">
        <v>28</v>
      </c>
      <c r="AZ24" s="106" t="s">
        <v>28</v>
      </c>
      <c r="BA24" s="106" t="s">
        <v>28</v>
      </c>
      <c r="BB24" s="106" t="s">
        <v>28</v>
      </c>
      <c r="BC24" s="118" t="s">
        <v>422</v>
      </c>
      <c r="BD24" s="119">
        <v>7.6</v>
      </c>
      <c r="BE24" s="119">
        <v>4.4000000000000004</v>
      </c>
      <c r="BF24" s="119">
        <v>4.5999999999999996</v>
      </c>
    </row>
    <row r="25" spans="1:58" x14ac:dyDescent="0.3">
      <c r="A25" s="10"/>
      <c r="B25" t="s">
        <v>68</v>
      </c>
      <c r="C25" s="106">
        <v>52</v>
      </c>
      <c r="D25" s="116">
        <v>37402</v>
      </c>
      <c r="E25" s="117">
        <v>1.6581585849</v>
      </c>
      <c r="F25" s="107">
        <v>1.2611746928000001</v>
      </c>
      <c r="G25" s="107">
        <v>2.1801023351</v>
      </c>
      <c r="H25" s="107">
        <v>0.32040547990000001</v>
      </c>
      <c r="I25" s="109">
        <v>1.3902999840000001</v>
      </c>
      <c r="J25" s="107">
        <v>1.0594198403999999</v>
      </c>
      <c r="K25" s="107">
        <v>1.8245212819000001</v>
      </c>
      <c r="L25" s="107">
        <v>1.1488219079999999</v>
      </c>
      <c r="M25" s="107">
        <v>0.87377958300000003</v>
      </c>
      <c r="N25" s="107">
        <v>1.5104401637</v>
      </c>
      <c r="O25" s="116">
        <v>36</v>
      </c>
      <c r="P25" s="116">
        <v>41892</v>
      </c>
      <c r="Q25" s="117">
        <v>0.9562167587</v>
      </c>
      <c r="R25" s="107">
        <v>0.68835611649999995</v>
      </c>
      <c r="S25" s="107">
        <v>1.3283102565</v>
      </c>
      <c r="T25" s="107">
        <v>0.8642363502</v>
      </c>
      <c r="U25" s="109">
        <v>0.85935262099999998</v>
      </c>
      <c r="V25" s="107">
        <v>0.61987551490000004</v>
      </c>
      <c r="W25" s="107">
        <v>1.1913471488</v>
      </c>
      <c r="X25" s="107">
        <v>0.9717338311</v>
      </c>
      <c r="Y25" s="107">
        <v>0.69952646210000002</v>
      </c>
      <c r="Z25" s="107">
        <v>1.3498655013</v>
      </c>
      <c r="AA25" s="116">
        <v>26</v>
      </c>
      <c r="AB25" s="116">
        <v>46554</v>
      </c>
      <c r="AC25" s="117">
        <v>0.58691391260000003</v>
      </c>
      <c r="AD25" s="107">
        <v>0.39875607229999999</v>
      </c>
      <c r="AE25" s="107">
        <v>0.86385628889999999</v>
      </c>
      <c r="AF25" s="107">
        <v>0.38079439329999998</v>
      </c>
      <c r="AG25" s="109">
        <v>0.55849121450000005</v>
      </c>
      <c r="AH25" s="107">
        <v>0.3802611776</v>
      </c>
      <c r="AI25" s="107">
        <v>0.82025843030000001</v>
      </c>
      <c r="AJ25" s="107">
        <v>0.84126956200000003</v>
      </c>
      <c r="AK25" s="107">
        <v>0.57156823020000003</v>
      </c>
      <c r="AL25" s="107">
        <v>1.2382327053</v>
      </c>
      <c r="AM25" s="107">
        <v>5.7892297000000002E-2</v>
      </c>
      <c r="AN25" s="107">
        <v>0.6137875196</v>
      </c>
      <c r="AO25" s="107">
        <v>1.0164645919999999</v>
      </c>
      <c r="AP25" s="107">
        <v>0.37063280139999999</v>
      </c>
      <c r="AQ25" s="107">
        <v>1.1119158000000001E-2</v>
      </c>
      <c r="AR25" s="107">
        <v>0.5766738884</v>
      </c>
      <c r="AS25" s="107">
        <v>0.37703099369999998</v>
      </c>
      <c r="AT25" s="107">
        <v>0.88203033460000002</v>
      </c>
      <c r="AU25" s="106" t="s">
        <v>28</v>
      </c>
      <c r="AV25" s="106" t="s">
        <v>28</v>
      </c>
      <c r="AW25" s="106" t="s">
        <v>28</v>
      </c>
      <c r="AX25" s="106" t="s">
        <v>28</v>
      </c>
      <c r="AY25" s="106" t="s">
        <v>28</v>
      </c>
      <c r="AZ25" s="106" t="s">
        <v>28</v>
      </c>
      <c r="BA25" s="106" t="s">
        <v>28</v>
      </c>
      <c r="BB25" s="106" t="s">
        <v>28</v>
      </c>
      <c r="BC25" s="118" t="s">
        <v>28</v>
      </c>
      <c r="BD25" s="119">
        <v>10.4</v>
      </c>
      <c r="BE25" s="119">
        <v>7.2</v>
      </c>
      <c r="BF25" s="119">
        <v>5.2</v>
      </c>
    </row>
    <row r="26" spans="1:58" x14ac:dyDescent="0.3">
      <c r="A26" s="10"/>
      <c r="B26" t="s">
        <v>147</v>
      </c>
      <c r="C26" s="106">
        <v>19</v>
      </c>
      <c r="D26" s="116">
        <v>9536</v>
      </c>
      <c r="E26" s="117">
        <v>2.0863450751000001</v>
      </c>
      <c r="F26" s="107">
        <v>1.3292789884</v>
      </c>
      <c r="G26" s="107">
        <v>3.2745840493</v>
      </c>
      <c r="H26" s="107">
        <v>0.10916040289999999</v>
      </c>
      <c r="I26" s="109">
        <v>1.9924496644</v>
      </c>
      <c r="J26" s="107">
        <v>1.2708910809</v>
      </c>
      <c r="K26" s="107">
        <v>3.1236789091000001</v>
      </c>
      <c r="L26" s="107">
        <v>1.4454823270999999</v>
      </c>
      <c r="M26" s="107">
        <v>0.92096427790000002</v>
      </c>
      <c r="N26" s="107">
        <v>2.2687298608000002</v>
      </c>
      <c r="O26" s="116">
        <v>6</v>
      </c>
      <c r="P26" s="116">
        <v>10193</v>
      </c>
      <c r="Q26" s="117">
        <v>0.57172088210000005</v>
      </c>
      <c r="R26" s="107">
        <v>0.25663973369999998</v>
      </c>
      <c r="S26" s="107">
        <v>1.2736327392</v>
      </c>
      <c r="T26" s="107">
        <v>0.1839406462</v>
      </c>
      <c r="U26" s="109">
        <v>0.58863926219999996</v>
      </c>
      <c r="V26" s="107">
        <v>0.26445248440000002</v>
      </c>
      <c r="W26" s="107">
        <v>1.3102398409</v>
      </c>
      <c r="X26" s="107">
        <v>0.58099852149999998</v>
      </c>
      <c r="Y26" s="107">
        <v>0.26080437239999998</v>
      </c>
      <c r="Z26" s="107">
        <v>1.2943007009</v>
      </c>
      <c r="AA26" s="116">
        <v>7</v>
      </c>
      <c r="AB26" s="116">
        <v>11052</v>
      </c>
      <c r="AC26" s="117">
        <v>0.58376078470000003</v>
      </c>
      <c r="AD26" s="107">
        <v>0.27798796869999998</v>
      </c>
      <c r="AE26" s="107">
        <v>1.2258683545</v>
      </c>
      <c r="AF26" s="107">
        <v>0.63775318839999995</v>
      </c>
      <c r="AG26" s="109">
        <v>0.63336952589999995</v>
      </c>
      <c r="AH26" s="107">
        <v>0.30194873960000002</v>
      </c>
      <c r="AI26" s="107">
        <v>1.3285597975000001</v>
      </c>
      <c r="AJ26" s="107">
        <v>0.83674993740000003</v>
      </c>
      <c r="AK26" s="107">
        <v>0.39846187259999999</v>
      </c>
      <c r="AL26" s="107">
        <v>1.7571328800999999</v>
      </c>
      <c r="AM26" s="107">
        <v>0.97011888369999999</v>
      </c>
      <c r="AN26" s="107">
        <v>1.0210590568</v>
      </c>
      <c r="AO26" s="107">
        <v>3.0381974272000001</v>
      </c>
      <c r="AP26" s="107">
        <v>0.34315136610000002</v>
      </c>
      <c r="AQ26" s="107">
        <v>5.7039263999999999E-3</v>
      </c>
      <c r="AR26" s="107">
        <v>0.2740298759</v>
      </c>
      <c r="AS26" s="107">
        <v>0.1094425262</v>
      </c>
      <c r="AT26" s="107">
        <v>0.68613522999999998</v>
      </c>
      <c r="AU26" s="106" t="s">
        <v>28</v>
      </c>
      <c r="AV26" s="106" t="s">
        <v>28</v>
      </c>
      <c r="AW26" s="106" t="s">
        <v>28</v>
      </c>
      <c r="AX26" s="106" t="s">
        <v>28</v>
      </c>
      <c r="AY26" s="106" t="s">
        <v>28</v>
      </c>
      <c r="AZ26" s="106" t="s">
        <v>28</v>
      </c>
      <c r="BA26" s="106" t="s">
        <v>28</v>
      </c>
      <c r="BB26" s="106" t="s">
        <v>28</v>
      </c>
      <c r="BC26" s="118" t="s">
        <v>28</v>
      </c>
      <c r="BD26" s="119">
        <v>3.8</v>
      </c>
      <c r="BE26" s="119">
        <v>1.2</v>
      </c>
      <c r="BF26" s="119">
        <v>1.4</v>
      </c>
    </row>
    <row r="27" spans="1:58" x14ac:dyDescent="0.3">
      <c r="A27" s="10"/>
      <c r="B27" t="s">
        <v>203</v>
      </c>
      <c r="C27" s="106" t="s">
        <v>28</v>
      </c>
      <c r="D27" s="116" t="s">
        <v>28</v>
      </c>
      <c r="E27" s="117" t="s">
        <v>28</v>
      </c>
      <c r="F27" s="107" t="s">
        <v>28</v>
      </c>
      <c r="G27" s="107" t="s">
        <v>28</v>
      </c>
      <c r="H27" s="107" t="s">
        <v>28</v>
      </c>
      <c r="I27" s="109" t="s">
        <v>28</v>
      </c>
      <c r="J27" s="107" t="s">
        <v>28</v>
      </c>
      <c r="K27" s="107" t="s">
        <v>28</v>
      </c>
      <c r="L27" s="107" t="s">
        <v>28</v>
      </c>
      <c r="M27" s="107" t="s">
        <v>28</v>
      </c>
      <c r="N27" s="107" t="s">
        <v>28</v>
      </c>
      <c r="O27" s="116">
        <v>8</v>
      </c>
      <c r="P27" s="116">
        <v>6934</v>
      </c>
      <c r="Q27" s="117">
        <v>1.1101472516999999</v>
      </c>
      <c r="R27" s="107">
        <v>0.55465281740000005</v>
      </c>
      <c r="S27" s="107">
        <v>2.2219790142</v>
      </c>
      <c r="T27" s="107">
        <v>0.73339630420000002</v>
      </c>
      <c r="U27" s="109">
        <v>1.1537352178</v>
      </c>
      <c r="V27" s="107">
        <v>0.57698026390000001</v>
      </c>
      <c r="W27" s="107">
        <v>2.3070199035000001</v>
      </c>
      <c r="X27" s="107">
        <v>1.1281622415999999</v>
      </c>
      <c r="Y27" s="107">
        <v>0.56365348370000001</v>
      </c>
      <c r="Z27" s="107">
        <v>2.2580363293999999</v>
      </c>
      <c r="AA27" s="116">
        <v>8</v>
      </c>
      <c r="AB27" s="116">
        <v>6801</v>
      </c>
      <c r="AC27" s="117">
        <v>1.0428284696000001</v>
      </c>
      <c r="AD27" s="107">
        <v>0.5208936663</v>
      </c>
      <c r="AE27" s="107">
        <v>2.0877412941000002</v>
      </c>
      <c r="AF27" s="107">
        <v>0.25637997130000001</v>
      </c>
      <c r="AG27" s="109">
        <v>1.1762976033000001</v>
      </c>
      <c r="AH27" s="107">
        <v>0.58826365970000005</v>
      </c>
      <c r="AI27" s="107">
        <v>2.3521358640000001</v>
      </c>
      <c r="AJ27" s="107">
        <v>1.4947675137000001</v>
      </c>
      <c r="AK27" s="107">
        <v>0.74663758540000003</v>
      </c>
      <c r="AL27" s="107">
        <v>2.992522696</v>
      </c>
      <c r="AM27" s="107">
        <v>0.90043501079999999</v>
      </c>
      <c r="AN27" s="107">
        <v>0.93936049300000002</v>
      </c>
      <c r="AO27" s="107">
        <v>2.5028415206000001</v>
      </c>
      <c r="AP27" s="107">
        <v>0.35255853339999998</v>
      </c>
      <c r="AQ27" s="107">
        <v>0.29504500169999998</v>
      </c>
      <c r="AR27" s="107">
        <v>1.8988087315</v>
      </c>
      <c r="AS27" s="107">
        <v>0.57177954630000005</v>
      </c>
      <c r="AT27" s="107">
        <v>6.3057075437999996</v>
      </c>
      <c r="AU27" s="106" t="s">
        <v>28</v>
      </c>
      <c r="AV27" s="106" t="s">
        <v>28</v>
      </c>
      <c r="AW27" s="106" t="s">
        <v>28</v>
      </c>
      <c r="AX27" s="106" t="s">
        <v>28</v>
      </c>
      <c r="AY27" s="106" t="s">
        <v>28</v>
      </c>
      <c r="AZ27" s="106" t="s">
        <v>429</v>
      </c>
      <c r="BA27" s="106" t="s">
        <v>28</v>
      </c>
      <c r="BB27" s="106" t="s">
        <v>28</v>
      </c>
      <c r="BC27" s="118" t="s">
        <v>430</v>
      </c>
      <c r="BD27" s="119" t="s">
        <v>28</v>
      </c>
      <c r="BE27" s="119">
        <v>1.6</v>
      </c>
      <c r="BF27" s="119">
        <v>1.6</v>
      </c>
    </row>
    <row r="28" spans="1:58" x14ac:dyDescent="0.3">
      <c r="A28" s="10"/>
      <c r="B28" t="s">
        <v>71</v>
      </c>
      <c r="C28" s="106">
        <v>18</v>
      </c>
      <c r="D28" s="116">
        <v>13909</v>
      </c>
      <c r="E28" s="117">
        <v>1.2373351886999999</v>
      </c>
      <c r="F28" s="107">
        <v>0.77870987950000004</v>
      </c>
      <c r="G28" s="107">
        <v>1.9660703036</v>
      </c>
      <c r="H28" s="107">
        <v>0.51449959590000005</v>
      </c>
      <c r="I28" s="109">
        <v>1.2941261053999999</v>
      </c>
      <c r="J28" s="107">
        <v>0.81535449579999997</v>
      </c>
      <c r="K28" s="107">
        <v>2.0540297323000001</v>
      </c>
      <c r="L28" s="107">
        <v>0.85726286090000003</v>
      </c>
      <c r="M28" s="107">
        <v>0.53951351680000004</v>
      </c>
      <c r="N28" s="107">
        <v>1.3621523647</v>
      </c>
      <c r="O28" s="116">
        <v>8</v>
      </c>
      <c r="P28" s="116">
        <v>14278</v>
      </c>
      <c r="Q28" s="117">
        <v>0.51009204269999997</v>
      </c>
      <c r="R28" s="107">
        <v>0.25485089840000003</v>
      </c>
      <c r="S28" s="107">
        <v>1.0209651746999999</v>
      </c>
      <c r="T28" s="107">
        <v>6.3468843699999999E-2</v>
      </c>
      <c r="U28" s="109">
        <v>0.56030256339999995</v>
      </c>
      <c r="V28" s="107">
        <v>0.28020599169999999</v>
      </c>
      <c r="W28" s="107">
        <v>1.1203863294</v>
      </c>
      <c r="X28" s="107">
        <v>0.51836959599999999</v>
      </c>
      <c r="Y28" s="107">
        <v>0.25898650870000001</v>
      </c>
      <c r="Z28" s="107">
        <v>1.0375329564</v>
      </c>
      <c r="AA28" s="116">
        <v>15</v>
      </c>
      <c r="AB28" s="116">
        <v>14602</v>
      </c>
      <c r="AC28" s="117">
        <v>0.89914225039999995</v>
      </c>
      <c r="AD28" s="107">
        <v>0.54117302919999999</v>
      </c>
      <c r="AE28" s="107">
        <v>1.4938970402</v>
      </c>
      <c r="AF28" s="107">
        <v>0.32734497489999997</v>
      </c>
      <c r="AG28" s="109">
        <v>1.0272565402</v>
      </c>
      <c r="AH28" s="107">
        <v>0.61929792019999996</v>
      </c>
      <c r="AI28" s="107">
        <v>1.7039553418</v>
      </c>
      <c r="AJ28" s="107">
        <v>1.2888108305999999</v>
      </c>
      <c r="AK28" s="107">
        <v>0.77570558040000004</v>
      </c>
      <c r="AL28" s="107">
        <v>2.1413193343999999</v>
      </c>
      <c r="AM28" s="107">
        <v>0.195397404</v>
      </c>
      <c r="AN28" s="107">
        <v>1.7627058945</v>
      </c>
      <c r="AO28" s="107">
        <v>4.1575158923000002</v>
      </c>
      <c r="AP28" s="107">
        <v>0.74735302309999996</v>
      </c>
      <c r="AQ28" s="107">
        <v>3.70331427E-2</v>
      </c>
      <c r="AR28" s="107">
        <v>0.41225049390000001</v>
      </c>
      <c r="AS28" s="107">
        <v>0.17925447959999999</v>
      </c>
      <c r="AT28" s="107">
        <v>0.94809608170000004</v>
      </c>
      <c r="AU28" s="106" t="s">
        <v>28</v>
      </c>
      <c r="AV28" s="106" t="s">
        <v>28</v>
      </c>
      <c r="AW28" s="106" t="s">
        <v>28</v>
      </c>
      <c r="AX28" s="106" t="s">
        <v>28</v>
      </c>
      <c r="AY28" s="106" t="s">
        <v>28</v>
      </c>
      <c r="AZ28" s="106" t="s">
        <v>28</v>
      </c>
      <c r="BA28" s="106" t="s">
        <v>28</v>
      </c>
      <c r="BB28" s="106" t="s">
        <v>28</v>
      </c>
      <c r="BC28" s="118" t="s">
        <v>28</v>
      </c>
      <c r="BD28" s="119">
        <v>3.6</v>
      </c>
      <c r="BE28" s="119">
        <v>1.6</v>
      </c>
      <c r="BF28" s="119">
        <v>3</v>
      </c>
    </row>
    <row r="29" spans="1:58" x14ac:dyDescent="0.3">
      <c r="A29" s="10"/>
      <c r="B29" t="s">
        <v>74</v>
      </c>
      <c r="C29" s="106">
        <v>25</v>
      </c>
      <c r="D29" s="116">
        <v>11150</v>
      </c>
      <c r="E29" s="117">
        <v>1.9666680809999999</v>
      </c>
      <c r="F29" s="107">
        <v>1.3271612036</v>
      </c>
      <c r="G29" s="107">
        <v>2.9143282144999998</v>
      </c>
      <c r="H29" s="107">
        <v>0.123142917</v>
      </c>
      <c r="I29" s="109">
        <v>2.2421524663999999</v>
      </c>
      <c r="J29" s="107">
        <v>1.5150425586</v>
      </c>
      <c r="K29" s="107">
        <v>3.3182220881000002</v>
      </c>
      <c r="L29" s="107">
        <v>1.3625665227999999</v>
      </c>
      <c r="M29" s="107">
        <v>0.91949701319999999</v>
      </c>
      <c r="N29" s="107">
        <v>2.0191338335000002</v>
      </c>
      <c r="O29" s="116">
        <v>9</v>
      </c>
      <c r="P29" s="116">
        <v>11598</v>
      </c>
      <c r="Q29" s="117">
        <v>0.64627824540000001</v>
      </c>
      <c r="R29" s="107">
        <v>0.33592674179999998</v>
      </c>
      <c r="S29" s="107">
        <v>1.2433531435</v>
      </c>
      <c r="T29" s="107">
        <v>0.2079127194</v>
      </c>
      <c r="U29" s="109">
        <v>0.77599586139999999</v>
      </c>
      <c r="V29" s="107">
        <v>0.40376210629999998</v>
      </c>
      <c r="W29" s="107">
        <v>1.4913969573999999</v>
      </c>
      <c r="X29" s="107">
        <v>0.65676576949999999</v>
      </c>
      <c r="Y29" s="107">
        <v>0.34137801579999999</v>
      </c>
      <c r="Z29" s="107">
        <v>1.2635297409999999</v>
      </c>
      <c r="AA29" s="116">
        <v>11</v>
      </c>
      <c r="AB29" s="116">
        <v>12071</v>
      </c>
      <c r="AC29" s="117">
        <v>0.73490700860000002</v>
      </c>
      <c r="AD29" s="107">
        <v>0.40642151929999998</v>
      </c>
      <c r="AE29" s="107">
        <v>1.3288870931000001</v>
      </c>
      <c r="AF29" s="107">
        <v>0.86333423239999996</v>
      </c>
      <c r="AG29" s="109">
        <v>0.91127495650000001</v>
      </c>
      <c r="AH29" s="107">
        <v>0.50466421819999996</v>
      </c>
      <c r="AI29" s="107">
        <v>1.6454942045000001</v>
      </c>
      <c r="AJ29" s="107">
        <v>1.0533996281</v>
      </c>
      <c r="AK29" s="107">
        <v>0.58255571409999996</v>
      </c>
      <c r="AL29" s="107">
        <v>1.9047976862</v>
      </c>
      <c r="AM29" s="107">
        <v>0.77493541070000005</v>
      </c>
      <c r="AN29" s="107">
        <v>1.1371371601</v>
      </c>
      <c r="AO29" s="107">
        <v>2.7440975901</v>
      </c>
      <c r="AP29" s="107">
        <v>0.4712226437</v>
      </c>
      <c r="AQ29" s="107">
        <v>4.1988472000000004E-3</v>
      </c>
      <c r="AR29" s="107">
        <v>0.32861582070000001</v>
      </c>
      <c r="AS29" s="107">
        <v>0.15339129000000001</v>
      </c>
      <c r="AT29" s="107">
        <v>0.70400579860000001</v>
      </c>
      <c r="AU29" s="106" t="s">
        <v>28</v>
      </c>
      <c r="AV29" s="106" t="s">
        <v>28</v>
      </c>
      <c r="AW29" s="106" t="s">
        <v>28</v>
      </c>
      <c r="AX29" s="106" t="s">
        <v>228</v>
      </c>
      <c r="AY29" s="106" t="s">
        <v>28</v>
      </c>
      <c r="AZ29" s="106" t="s">
        <v>28</v>
      </c>
      <c r="BA29" s="106" t="s">
        <v>28</v>
      </c>
      <c r="BB29" s="106" t="s">
        <v>28</v>
      </c>
      <c r="BC29" s="118" t="s">
        <v>422</v>
      </c>
      <c r="BD29" s="119">
        <v>5</v>
      </c>
      <c r="BE29" s="119">
        <v>1.8</v>
      </c>
      <c r="BF29" s="119">
        <v>2.2000000000000002</v>
      </c>
    </row>
    <row r="30" spans="1:58" x14ac:dyDescent="0.3">
      <c r="A30" s="10"/>
      <c r="B30" t="s">
        <v>70</v>
      </c>
      <c r="C30" s="106">
        <v>11</v>
      </c>
      <c r="D30" s="116">
        <v>10833</v>
      </c>
      <c r="E30" s="117">
        <v>1.1328369384999999</v>
      </c>
      <c r="F30" s="107">
        <v>0.62682593460000002</v>
      </c>
      <c r="G30" s="107">
        <v>2.0473299816999999</v>
      </c>
      <c r="H30" s="107">
        <v>0.42239659660000001</v>
      </c>
      <c r="I30" s="109">
        <v>1.0154158589</v>
      </c>
      <c r="J30" s="107">
        <v>0.56233746689999997</v>
      </c>
      <c r="K30" s="107">
        <v>1.8335420052</v>
      </c>
      <c r="L30" s="107">
        <v>0.78486334479999997</v>
      </c>
      <c r="M30" s="107">
        <v>0.43428377280000002</v>
      </c>
      <c r="N30" s="107">
        <v>1.4184515024</v>
      </c>
      <c r="O30" s="116">
        <v>15</v>
      </c>
      <c r="P30" s="116">
        <v>11308</v>
      </c>
      <c r="Q30" s="117">
        <v>1.3764109599000001</v>
      </c>
      <c r="R30" s="107">
        <v>0.82871019739999996</v>
      </c>
      <c r="S30" s="107">
        <v>2.2860912493000001</v>
      </c>
      <c r="T30" s="107">
        <v>0.19485717129999999</v>
      </c>
      <c r="U30" s="109">
        <v>1.3264945172</v>
      </c>
      <c r="V30" s="107">
        <v>0.79969828720000002</v>
      </c>
      <c r="W30" s="107">
        <v>2.2003144588999999</v>
      </c>
      <c r="X30" s="107">
        <v>1.3987467621</v>
      </c>
      <c r="Y30" s="107">
        <v>0.84215814830000002</v>
      </c>
      <c r="Z30" s="107">
        <v>2.3231889502</v>
      </c>
      <c r="AA30" s="116">
        <v>7</v>
      </c>
      <c r="AB30" s="116">
        <v>11978</v>
      </c>
      <c r="AC30" s="117">
        <v>0.57923617670000005</v>
      </c>
      <c r="AD30" s="107">
        <v>0.27583357980000001</v>
      </c>
      <c r="AE30" s="107">
        <v>1.2163658559999999</v>
      </c>
      <c r="AF30" s="107">
        <v>0.6231445055</v>
      </c>
      <c r="AG30" s="109">
        <v>0.58440474200000003</v>
      </c>
      <c r="AH30" s="107">
        <v>0.27860556600000003</v>
      </c>
      <c r="AI30" s="107">
        <v>1.225850967</v>
      </c>
      <c r="AJ30" s="107">
        <v>0.83026446330000003</v>
      </c>
      <c r="AK30" s="107">
        <v>0.39537381869999999</v>
      </c>
      <c r="AL30" s="107">
        <v>1.7435122068</v>
      </c>
      <c r="AM30" s="107">
        <v>5.8641256500000002E-2</v>
      </c>
      <c r="AN30" s="107">
        <v>0.42083083729999998</v>
      </c>
      <c r="AO30" s="107">
        <v>1.0321308103</v>
      </c>
      <c r="AP30" s="107">
        <v>0.17158541520000001</v>
      </c>
      <c r="AQ30" s="107">
        <v>0.62369812650000001</v>
      </c>
      <c r="AR30" s="107">
        <v>1.2150124285999999</v>
      </c>
      <c r="AS30" s="107">
        <v>0.55807012820000002</v>
      </c>
      <c r="AT30" s="107">
        <v>2.6452861871</v>
      </c>
      <c r="AU30" s="106" t="s">
        <v>28</v>
      </c>
      <c r="AV30" s="106" t="s">
        <v>28</v>
      </c>
      <c r="AW30" s="106" t="s">
        <v>28</v>
      </c>
      <c r="AX30" s="106" t="s">
        <v>28</v>
      </c>
      <c r="AY30" s="106" t="s">
        <v>28</v>
      </c>
      <c r="AZ30" s="106" t="s">
        <v>28</v>
      </c>
      <c r="BA30" s="106" t="s">
        <v>28</v>
      </c>
      <c r="BB30" s="106" t="s">
        <v>28</v>
      </c>
      <c r="BC30" s="118" t="s">
        <v>28</v>
      </c>
      <c r="BD30" s="119">
        <v>2.2000000000000002</v>
      </c>
      <c r="BE30" s="119">
        <v>3</v>
      </c>
      <c r="BF30" s="119">
        <v>1.4</v>
      </c>
    </row>
    <row r="31" spans="1:58" x14ac:dyDescent="0.3">
      <c r="A31" s="10"/>
      <c r="B31" t="s">
        <v>76</v>
      </c>
      <c r="C31" s="106">
        <v>15</v>
      </c>
      <c r="D31" s="116">
        <v>10602</v>
      </c>
      <c r="E31" s="117">
        <v>1.5266848004</v>
      </c>
      <c r="F31" s="107">
        <v>0.91946260800000001</v>
      </c>
      <c r="G31" s="107">
        <v>2.5349225294000002</v>
      </c>
      <c r="H31" s="107">
        <v>0.82824581180000001</v>
      </c>
      <c r="I31" s="109">
        <v>1.4148273911</v>
      </c>
      <c r="J31" s="107">
        <v>0.85295116309999996</v>
      </c>
      <c r="K31" s="107">
        <v>2.3468360594000002</v>
      </c>
      <c r="L31" s="107">
        <v>1.0577329341999999</v>
      </c>
      <c r="M31" s="107">
        <v>0.63703122079999996</v>
      </c>
      <c r="N31" s="107">
        <v>1.7562702164999999</v>
      </c>
      <c r="O31" s="116">
        <v>16</v>
      </c>
      <c r="P31" s="116">
        <v>10890</v>
      </c>
      <c r="Q31" s="117">
        <v>1.4819074639000001</v>
      </c>
      <c r="R31" s="107">
        <v>0.90664181519999998</v>
      </c>
      <c r="S31" s="107">
        <v>2.4221800657000001</v>
      </c>
      <c r="T31" s="107">
        <v>0.1024227118</v>
      </c>
      <c r="U31" s="109">
        <v>1.4692378329</v>
      </c>
      <c r="V31" s="107">
        <v>0.90010198009999998</v>
      </c>
      <c r="W31" s="107">
        <v>2.3982391520999999</v>
      </c>
      <c r="X31" s="107">
        <v>1.5059552178</v>
      </c>
      <c r="Y31" s="107">
        <v>0.92135440680000003</v>
      </c>
      <c r="Z31" s="107">
        <v>2.4614861571</v>
      </c>
      <c r="AA31" s="116">
        <v>7</v>
      </c>
      <c r="AB31" s="116">
        <v>11213</v>
      </c>
      <c r="AC31" s="117">
        <v>0.56850890899999995</v>
      </c>
      <c r="AD31" s="107">
        <v>0.27072481320000003</v>
      </c>
      <c r="AE31" s="107">
        <v>1.1938409920999999</v>
      </c>
      <c r="AF31" s="107">
        <v>0.58865852460000001</v>
      </c>
      <c r="AG31" s="109">
        <v>0.62427539460000003</v>
      </c>
      <c r="AH31" s="107">
        <v>0.29761325869999999</v>
      </c>
      <c r="AI31" s="107">
        <v>1.3094838921</v>
      </c>
      <c r="AJ31" s="107">
        <v>0.81488823249999998</v>
      </c>
      <c r="AK31" s="107">
        <v>0.38805102450000001</v>
      </c>
      <c r="AL31" s="107">
        <v>1.7112255596999999</v>
      </c>
      <c r="AM31" s="107">
        <v>3.4500332500000001E-2</v>
      </c>
      <c r="AN31" s="107">
        <v>0.38363320439999998</v>
      </c>
      <c r="AO31" s="107">
        <v>0.93250304399999995</v>
      </c>
      <c r="AP31" s="107">
        <v>0.15782729770000001</v>
      </c>
      <c r="AQ31" s="107">
        <v>0.93398769199999998</v>
      </c>
      <c r="AR31" s="107">
        <v>0.97067021529999997</v>
      </c>
      <c r="AS31" s="107">
        <v>0.47990081750000002</v>
      </c>
      <c r="AT31" s="107">
        <v>1.9633237380999999</v>
      </c>
      <c r="AU31" s="106" t="s">
        <v>28</v>
      </c>
      <c r="AV31" s="106" t="s">
        <v>28</v>
      </c>
      <c r="AW31" s="106" t="s">
        <v>28</v>
      </c>
      <c r="AX31" s="106" t="s">
        <v>28</v>
      </c>
      <c r="AY31" s="106" t="s">
        <v>28</v>
      </c>
      <c r="AZ31" s="106" t="s">
        <v>28</v>
      </c>
      <c r="BA31" s="106" t="s">
        <v>28</v>
      </c>
      <c r="BB31" s="106" t="s">
        <v>28</v>
      </c>
      <c r="BC31" s="118" t="s">
        <v>28</v>
      </c>
      <c r="BD31" s="119">
        <v>3</v>
      </c>
      <c r="BE31" s="119">
        <v>3.2</v>
      </c>
      <c r="BF31" s="119">
        <v>1.4</v>
      </c>
    </row>
    <row r="32" spans="1:58" x14ac:dyDescent="0.3">
      <c r="A32" s="10"/>
      <c r="B32" t="s">
        <v>180</v>
      </c>
      <c r="C32" s="106">
        <v>27</v>
      </c>
      <c r="D32" s="116">
        <v>20293</v>
      </c>
      <c r="E32" s="117">
        <v>1.3323187959</v>
      </c>
      <c r="F32" s="107">
        <v>0.91244652599999998</v>
      </c>
      <c r="G32" s="107">
        <v>1.9453998927</v>
      </c>
      <c r="H32" s="107">
        <v>0.67853274740000002</v>
      </c>
      <c r="I32" s="109">
        <v>1.3305080570000001</v>
      </c>
      <c r="J32" s="107">
        <v>0.91243869649999998</v>
      </c>
      <c r="K32" s="107">
        <v>1.9401321934</v>
      </c>
      <c r="L32" s="107">
        <v>0.92307034750000005</v>
      </c>
      <c r="M32" s="107">
        <v>0.63217026919999997</v>
      </c>
      <c r="N32" s="107">
        <v>1.3478312853000001</v>
      </c>
      <c r="O32" s="116">
        <v>11</v>
      </c>
      <c r="P32" s="116">
        <v>20336</v>
      </c>
      <c r="Q32" s="117">
        <v>0.51115219310000004</v>
      </c>
      <c r="R32" s="107">
        <v>0.28275963189999997</v>
      </c>
      <c r="S32" s="107">
        <v>0.9240235698</v>
      </c>
      <c r="T32" s="107">
        <v>3.01394447E-2</v>
      </c>
      <c r="U32" s="109">
        <v>0.54091266719999997</v>
      </c>
      <c r="V32" s="107">
        <v>0.29955752250000001</v>
      </c>
      <c r="W32" s="107">
        <v>0.97672898029999999</v>
      </c>
      <c r="X32" s="107">
        <v>0.51944694999999996</v>
      </c>
      <c r="Y32" s="107">
        <v>0.28734813300000001</v>
      </c>
      <c r="Z32" s="107">
        <v>0.93901822499999998</v>
      </c>
      <c r="AA32" s="116">
        <v>15</v>
      </c>
      <c r="AB32" s="116">
        <v>20825</v>
      </c>
      <c r="AC32" s="117">
        <v>0.63199090099999999</v>
      </c>
      <c r="AD32" s="107">
        <v>0.38038362580000001</v>
      </c>
      <c r="AE32" s="107">
        <v>1.0500254790000001</v>
      </c>
      <c r="AF32" s="107">
        <v>0.70275971079999999</v>
      </c>
      <c r="AG32" s="109">
        <v>0.72028811520000002</v>
      </c>
      <c r="AH32" s="107">
        <v>0.43423713000000003</v>
      </c>
      <c r="AI32" s="107">
        <v>1.1947733925999999</v>
      </c>
      <c r="AJ32" s="107">
        <v>0.90588193100000003</v>
      </c>
      <c r="AK32" s="107">
        <v>0.54523356739999995</v>
      </c>
      <c r="AL32" s="107">
        <v>1.5050835494999999</v>
      </c>
      <c r="AM32" s="107">
        <v>0.59293767060000002</v>
      </c>
      <c r="AN32" s="107">
        <v>1.2364045573</v>
      </c>
      <c r="AO32" s="107">
        <v>2.6918590927000001</v>
      </c>
      <c r="AP32" s="107">
        <v>0.567896081</v>
      </c>
      <c r="AQ32" s="107">
        <v>7.4002073999999999E-3</v>
      </c>
      <c r="AR32" s="107">
        <v>0.38365606990000001</v>
      </c>
      <c r="AS32" s="107">
        <v>0.1903139854</v>
      </c>
      <c r="AT32" s="107">
        <v>0.77341651820000001</v>
      </c>
      <c r="AU32" s="106" t="s">
        <v>28</v>
      </c>
      <c r="AV32" s="106" t="s">
        <v>28</v>
      </c>
      <c r="AW32" s="106" t="s">
        <v>28</v>
      </c>
      <c r="AX32" s="106" t="s">
        <v>28</v>
      </c>
      <c r="AY32" s="106" t="s">
        <v>28</v>
      </c>
      <c r="AZ32" s="106" t="s">
        <v>28</v>
      </c>
      <c r="BA32" s="106" t="s">
        <v>28</v>
      </c>
      <c r="BB32" s="106" t="s">
        <v>28</v>
      </c>
      <c r="BC32" s="118" t="s">
        <v>28</v>
      </c>
      <c r="BD32" s="119">
        <v>5.4</v>
      </c>
      <c r="BE32" s="119">
        <v>2.2000000000000002</v>
      </c>
      <c r="BF32" s="119">
        <v>3</v>
      </c>
    </row>
    <row r="33" spans="1:93" x14ac:dyDescent="0.3">
      <c r="A33" s="10"/>
      <c r="B33" t="s">
        <v>69</v>
      </c>
      <c r="C33" s="106">
        <v>29</v>
      </c>
      <c r="D33" s="116">
        <v>25570</v>
      </c>
      <c r="E33" s="117">
        <v>1.3284167709000001</v>
      </c>
      <c r="F33" s="107">
        <v>0.92185399859999995</v>
      </c>
      <c r="G33" s="107">
        <v>1.9142848214999999</v>
      </c>
      <c r="H33" s="107">
        <v>0.65620125029999998</v>
      </c>
      <c r="I33" s="109">
        <v>1.1341415721999999</v>
      </c>
      <c r="J33" s="107">
        <v>0.78813953160000005</v>
      </c>
      <c r="K33" s="107">
        <v>1.6320423657000001</v>
      </c>
      <c r="L33" s="107">
        <v>0.92036690779999997</v>
      </c>
      <c r="M33" s="107">
        <v>0.6386880479</v>
      </c>
      <c r="N33" s="107">
        <v>1.3262738324000001</v>
      </c>
      <c r="O33" s="116">
        <v>20</v>
      </c>
      <c r="P33" s="116">
        <v>29761</v>
      </c>
      <c r="Q33" s="117">
        <v>0.76588061149999997</v>
      </c>
      <c r="R33" s="107">
        <v>0.49336960740000002</v>
      </c>
      <c r="S33" s="107">
        <v>1.1889121305000001</v>
      </c>
      <c r="T33" s="107">
        <v>0.26398602409999999</v>
      </c>
      <c r="U33" s="109">
        <v>0.67202042939999995</v>
      </c>
      <c r="V33" s="107">
        <v>0.43355881889999998</v>
      </c>
      <c r="W33" s="107">
        <v>1.0416382689000001</v>
      </c>
      <c r="X33" s="107">
        <v>0.77830899109999996</v>
      </c>
      <c r="Y33" s="107">
        <v>0.50137579610000005</v>
      </c>
      <c r="Z33" s="107">
        <v>1.2082052828000001</v>
      </c>
      <c r="AA33" s="116">
        <v>14</v>
      </c>
      <c r="AB33" s="116">
        <v>33252</v>
      </c>
      <c r="AC33" s="117">
        <v>0.45663212609999998</v>
      </c>
      <c r="AD33" s="107">
        <v>0.27001499759999997</v>
      </c>
      <c r="AE33" s="107">
        <v>0.77222710019999996</v>
      </c>
      <c r="AF33" s="107">
        <v>0.1138523241</v>
      </c>
      <c r="AG33" s="109">
        <v>0.42102730659999998</v>
      </c>
      <c r="AH33" s="107">
        <v>0.24935442660000001</v>
      </c>
      <c r="AI33" s="107">
        <v>0.71089170290000003</v>
      </c>
      <c r="AJ33" s="107">
        <v>0.65452649949999997</v>
      </c>
      <c r="AK33" s="107">
        <v>0.3870335902</v>
      </c>
      <c r="AL33" s="107">
        <v>1.1068934308</v>
      </c>
      <c r="AM33" s="107">
        <v>0.13779044479999999</v>
      </c>
      <c r="AN33" s="107">
        <v>0.59621841740000003</v>
      </c>
      <c r="AO33" s="107">
        <v>1.1803761071000001</v>
      </c>
      <c r="AP33" s="107">
        <v>0.30115519889999998</v>
      </c>
      <c r="AQ33" s="107">
        <v>5.8130738899999999E-2</v>
      </c>
      <c r="AR33" s="107">
        <v>0.57653639150000002</v>
      </c>
      <c r="AS33" s="107">
        <v>0.32614925709999998</v>
      </c>
      <c r="AT33" s="107">
        <v>1.0191475326999999</v>
      </c>
      <c r="AU33" s="106" t="s">
        <v>28</v>
      </c>
      <c r="AV33" s="106" t="s">
        <v>28</v>
      </c>
      <c r="AW33" s="106" t="s">
        <v>28</v>
      </c>
      <c r="AX33" s="106" t="s">
        <v>28</v>
      </c>
      <c r="AY33" s="106" t="s">
        <v>28</v>
      </c>
      <c r="AZ33" s="106" t="s">
        <v>28</v>
      </c>
      <c r="BA33" s="106" t="s">
        <v>28</v>
      </c>
      <c r="BB33" s="106" t="s">
        <v>28</v>
      </c>
      <c r="BC33" s="118" t="s">
        <v>28</v>
      </c>
      <c r="BD33" s="119">
        <v>5.8</v>
      </c>
      <c r="BE33" s="119">
        <v>4</v>
      </c>
      <c r="BF33" s="119">
        <v>2.8</v>
      </c>
    </row>
    <row r="34" spans="1:93" x14ac:dyDescent="0.3">
      <c r="A34" s="10"/>
      <c r="B34" t="s">
        <v>75</v>
      </c>
      <c r="C34" s="106">
        <v>30</v>
      </c>
      <c r="D34" s="116">
        <v>15730</v>
      </c>
      <c r="E34" s="117">
        <v>2.0731996899</v>
      </c>
      <c r="F34" s="107">
        <v>1.4474910015</v>
      </c>
      <c r="G34" s="107">
        <v>2.9693842306999998</v>
      </c>
      <c r="H34" s="107">
        <v>4.8203239500000002E-2</v>
      </c>
      <c r="I34" s="109">
        <v>1.9071837253999999</v>
      </c>
      <c r="J34" s="107">
        <v>1.3334756920999999</v>
      </c>
      <c r="K34" s="107">
        <v>2.7277210853999998</v>
      </c>
      <c r="L34" s="107">
        <v>1.4363748107000001</v>
      </c>
      <c r="M34" s="107">
        <v>1.0028650994999999</v>
      </c>
      <c r="N34" s="107">
        <v>2.0572782897000002</v>
      </c>
      <c r="O34" s="116">
        <v>21</v>
      </c>
      <c r="P34" s="116">
        <v>15962</v>
      </c>
      <c r="Q34" s="117">
        <v>1.3210294857</v>
      </c>
      <c r="R34" s="107">
        <v>0.85999045119999995</v>
      </c>
      <c r="S34" s="107">
        <v>2.0292305569</v>
      </c>
      <c r="T34" s="107">
        <v>0.1787069711</v>
      </c>
      <c r="U34" s="109">
        <v>1.3156246084000001</v>
      </c>
      <c r="V34" s="107">
        <v>0.85779711910000001</v>
      </c>
      <c r="W34" s="107">
        <v>2.0178059260999999</v>
      </c>
      <c r="X34" s="107">
        <v>1.3424665813000001</v>
      </c>
      <c r="Y34" s="107">
        <v>0.87394600460000005</v>
      </c>
      <c r="Z34" s="107">
        <v>2.0621600334000001</v>
      </c>
      <c r="AA34" s="116">
        <v>11</v>
      </c>
      <c r="AB34" s="116">
        <v>16582</v>
      </c>
      <c r="AC34" s="117">
        <v>0.62640506429999998</v>
      </c>
      <c r="AD34" s="107">
        <v>0.34641762510000002</v>
      </c>
      <c r="AE34" s="107">
        <v>1.1326886279999999</v>
      </c>
      <c r="AF34" s="107">
        <v>0.72151451020000001</v>
      </c>
      <c r="AG34" s="109">
        <v>0.66336991919999999</v>
      </c>
      <c r="AH34" s="107">
        <v>0.36737436849999999</v>
      </c>
      <c r="AI34" s="107">
        <v>1.1978507142000001</v>
      </c>
      <c r="AJ34" s="107">
        <v>0.89787531480000005</v>
      </c>
      <c r="AK34" s="107">
        <v>0.49654744509999998</v>
      </c>
      <c r="AL34" s="107">
        <v>1.6235710987</v>
      </c>
      <c r="AM34" s="107">
        <v>4.4985973300000003E-2</v>
      </c>
      <c r="AN34" s="107">
        <v>0.47417947220000001</v>
      </c>
      <c r="AO34" s="107">
        <v>0.98345604050000002</v>
      </c>
      <c r="AP34" s="107">
        <v>0.22862859399999999</v>
      </c>
      <c r="AQ34" s="107">
        <v>0.11319455069999999</v>
      </c>
      <c r="AR34" s="107">
        <v>0.63719355749999995</v>
      </c>
      <c r="AS34" s="107">
        <v>0.36482602279999998</v>
      </c>
      <c r="AT34" s="107">
        <v>1.1129020527</v>
      </c>
      <c r="AU34" s="106" t="s">
        <v>28</v>
      </c>
      <c r="AV34" s="106" t="s">
        <v>28</v>
      </c>
      <c r="AW34" s="106" t="s">
        <v>28</v>
      </c>
      <c r="AX34" s="106" t="s">
        <v>28</v>
      </c>
      <c r="AY34" s="106" t="s">
        <v>28</v>
      </c>
      <c r="AZ34" s="106" t="s">
        <v>28</v>
      </c>
      <c r="BA34" s="106" t="s">
        <v>28</v>
      </c>
      <c r="BB34" s="106" t="s">
        <v>28</v>
      </c>
      <c r="BC34" s="118" t="s">
        <v>28</v>
      </c>
      <c r="BD34" s="119">
        <v>6</v>
      </c>
      <c r="BE34" s="119">
        <v>4.2</v>
      </c>
      <c r="BF34" s="119">
        <v>2.2000000000000002</v>
      </c>
    </row>
    <row r="35" spans="1:93" x14ac:dyDescent="0.3">
      <c r="A35" s="10"/>
      <c r="B35" t="s">
        <v>77</v>
      </c>
      <c r="C35" s="106">
        <v>60</v>
      </c>
      <c r="D35" s="116">
        <v>34922</v>
      </c>
      <c r="E35" s="117">
        <v>1.8927284878999999</v>
      </c>
      <c r="F35" s="107">
        <v>1.4666569858</v>
      </c>
      <c r="G35" s="107">
        <v>2.4425759831999998</v>
      </c>
      <c r="H35" s="107">
        <v>3.7247518600000001E-2</v>
      </c>
      <c r="I35" s="109">
        <v>1.7181146555</v>
      </c>
      <c r="J35" s="107">
        <v>1.3340204761000001</v>
      </c>
      <c r="K35" s="107">
        <v>2.2127980960000002</v>
      </c>
      <c r="L35" s="107">
        <v>1.3113389592</v>
      </c>
      <c r="M35" s="107">
        <v>1.0161438672000001</v>
      </c>
      <c r="N35" s="107">
        <v>1.6922897646999999</v>
      </c>
      <c r="O35" s="116">
        <v>35</v>
      </c>
      <c r="P35" s="116">
        <v>36619</v>
      </c>
      <c r="Q35" s="117">
        <v>0.99182890930000001</v>
      </c>
      <c r="R35" s="107">
        <v>0.71071193529999999</v>
      </c>
      <c r="S35" s="107">
        <v>1.3841396725999999</v>
      </c>
      <c r="T35" s="107">
        <v>0.9629795726</v>
      </c>
      <c r="U35" s="109">
        <v>0.9557879789</v>
      </c>
      <c r="V35" s="107">
        <v>0.68624981890000003</v>
      </c>
      <c r="W35" s="107">
        <v>1.3311925708000001</v>
      </c>
      <c r="X35" s="107">
        <v>1.0079238802999999</v>
      </c>
      <c r="Y35" s="107">
        <v>0.72224506150000001</v>
      </c>
      <c r="Z35" s="107">
        <v>1.406600893</v>
      </c>
      <c r="AA35" s="116">
        <v>24</v>
      </c>
      <c r="AB35" s="116">
        <v>37522</v>
      </c>
      <c r="AC35" s="117">
        <v>0.62530582560000003</v>
      </c>
      <c r="AD35" s="107">
        <v>0.41825943879999999</v>
      </c>
      <c r="AE35" s="107">
        <v>0.93484411649999999</v>
      </c>
      <c r="AF35" s="107">
        <v>0.59362451839999997</v>
      </c>
      <c r="AG35" s="109">
        <v>0.63962475350000003</v>
      </c>
      <c r="AH35" s="107">
        <v>0.42872072169999997</v>
      </c>
      <c r="AI35" s="107">
        <v>0.95428050129999997</v>
      </c>
      <c r="AJ35" s="107">
        <v>0.8962996902</v>
      </c>
      <c r="AK35" s="107">
        <v>0.59952392909999996</v>
      </c>
      <c r="AL35" s="107">
        <v>1.3399851043</v>
      </c>
      <c r="AM35" s="107">
        <v>8.1749271700000001E-2</v>
      </c>
      <c r="AN35" s="107">
        <v>0.63045734980000001</v>
      </c>
      <c r="AO35" s="107">
        <v>1.0598530752999999</v>
      </c>
      <c r="AP35" s="107">
        <v>0.37502978399999998</v>
      </c>
      <c r="AQ35" s="107">
        <v>2.3791971E-3</v>
      </c>
      <c r="AR35" s="107">
        <v>0.52402070119999999</v>
      </c>
      <c r="AS35" s="107">
        <v>0.34538535780000001</v>
      </c>
      <c r="AT35" s="107">
        <v>0.79504729740000002</v>
      </c>
      <c r="AU35" s="106" t="s">
        <v>28</v>
      </c>
      <c r="AV35" s="106" t="s">
        <v>28</v>
      </c>
      <c r="AW35" s="106" t="s">
        <v>28</v>
      </c>
      <c r="AX35" s="106" t="s">
        <v>228</v>
      </c>
      <c r="AY35" s="106" t="s">
        <v>28</v>
      </c>
      <c r="AZ35" s="106" t="s">
        <v>28</v>
      </c>
      <c r="BA35" s="106" t="s">
        <v>28</v>
      </c>
      <c r="BB35" s="106" t="s">
        <v>28</v>
      </c>
      <c r="BC35" s="118" t="s">
        <v>422</v>
      </c>
      <c r="BD35" s="119">
        <v>12</v>
      </c>
      <c r="BE35" s="119">
        <v>7</v>
      </c>
      <c r="BF35" s="119">
        <v>4.8</v>
      </c>
    </row>
    <row r="36" spans="1:93" x14ac:dyDescent="0.3">
      <c r="A36" s="10"/>
      <c r="B36" t="s">
        <v>78</v>
      </c>
      <c r="C36" s="106">
        <v>18</v>
      </c>
      <c r="D36" s="116">
        <v>12134</v>
      </c>
      <c r="E36" s="117">
        <v>1.5961237952</v>
      </c>
      <c r="F36" s="107">
        <v>1.0045196853</v>
      </c>
      <c r="G36" s="107">
        <v>2.5361485762</v>
      </c>
      <c r="H36" s="107">
        <v>0.67023440069999995</v>
      </c>
      <c r="I36" s="109">
        <v>1.4834349761000001</v>
      </c>
      <c r="J36" s="107">
        <v>0.9346271371</v>
      </c>
      <c r="K36" s="107">
        <v>2.3544997153999998</v>
      </c>
      <c r="L36" s="107">
        <v>1.1058423486</v>
      </c>
      <c r="M36" s="107">
        <v>0.69596131039999998</v>
      </c>
      <c r="N36" s="107">
        <v>1.7571196585</v>
      </c>
      <c r="O36" s="116">
        <v>24</v>
      </c>
      <c r="P36" s="116">
        <v>12381</v>
      </c>
      <c r="Q36" s="117">
        <v>1.9787954806000001</v>
      </c>
      <c r="R36" s="107">
        <v>1.3241397578</v>
      </c>
      <c r="S36" s="107">
        <v>2.9571135004000002</v>
      </c>
      <c r="T36" s="107">
        <v>6.5367609999999999E-4</v>
      </c>
      <c r="U36" s="109">
        <v>1.9384540829000001</v>
      </c>
      <c r="V36" s="107">
        <v>1.2992859156000001</v>
      </c>
      <c r="W36" s="107">
        <v>2.8920533858000002</v>
      </c>
      <c r="X36" s="107">
        <v>2.0109065186000001</v>
      </c>
      <c r="Y36" s="107">
        <v>1.3456273256</v>
      </c>
      <c r="Z36" s="107">
        <v>3.0051002603999999</v>
      </c>
      <c r="AA36" s="116">
        <v>20</v>
      </c>
      <c r="AB36" s="116">
        <v>12499</v>
      </c>
      <c r="AC36" s="117">
        <v>1.5521515423000001</v>
      </c>
      <c r="AD36" s="107">
        <v>0.99949667779999996</v>
      </c>
      <c r="AE36" s="107">
        <v>2.4103876118000001</v>
      </c>
      <c r="AF36" s="107">
        <v>3.6951520000000002E-4</v>
      </c>
      <c r="AG36" s="109">
        <v>1.6001280102</v>
      </c>
      <c r="AH36" s="107">
        <v>1.0323341074000001</v>
      </c>
      <c r="AI36" s="107">
        <v>2.4802141388000001</v>
      </c>
      <c r="AJ36" s="107">
        <v>2.2248200632000001</v>
      </c>
      <c r="AK36" s="107">
        <v>1.4326566713</v>
      </c>
      <c r="AL36" s="107">
        <v>3.4549968689999999</v>
      </c>
      <c r="AM36" s="107">
        <v>0.42249856949999998</v>
      </c>
      <c r="AN36" s="107">
        <v>0.78439209990000003</v>
      </c>
      <c r="AO36" s="107">
        <v>1.4198665237999999</v>
      </c>
      <c r="AP36" s="107">
        <v>0.43333014479999998</v>
      </c>
      <c r="AQ36" s="107">
        <v>0.4906685845</v>
      </c>
      <c r="AR36" s="107">
        <v>1.2397506300000001</v>
      </c>
      <c r="AS36" s="107">
        <v>0.67286120540000005</v>
      </c>
      <c r="AT36" s="107">
        <v>2.2842476458999998</v>
      </c>
      <c r="AU36" s="106" t="s">
        <v>28</v>
      </c>
      <c r="AV36" s="106">
        <v>2</v>
      </c>
      <c r="AW36" s="106">
        <v>3</v>
      </c>
      <c r="AX36" s="106" t="s">
        <v>28</v>
      </c>
      <c r="AY36" s="106" t="s">
        <v>28</v>
      </c>
      <c r="AZ36" s="106" t="s">
        <v>28</v>
      </c>
      <c r="BA36" s="106" t="s">
        <v>28</v>
      </c>
      <c r="BB36" s="106" t="s">
        <v>28</v>
      </c>
      <c r="BC36" s="118" t="s">
        <v>440</v>
      </c>
      <c r="BD36" s="119">
        <v>3.6</v>
      </c>
      <c r="BE36" s="119">
        <v>4.8</v>
      </c>
      <c r="BF36" s="119">
        <v>4</v>
      </c>
      <c r="BQ36" s="52"/>
    </row>
    <row r="37" spans="1:93" s="3" customFormat="1" x14ac:dyDescent="0.3">
      <c r="A37" s="10"/>
      <c r="B37" s="3" t="s">
        <v>132</v>
      </c>
      <c r="C37" s="112">
        <v>39</v>
      </c>
      <c r="D37" s="113">
        <v>33372</v>
      </c>
      <c r="E37" s="108">
        <v>1.3481497404</v>
      </c>
      <c r="F37" s="114">
        <v>0.98339856140000004</v>
      </c>
      <c r="G37" s="114">
        <v>1.8481903411</v>
      </c>
      <c r="H37" s="114">
        <v>0.67160660139999995</v>
      </c>
      <c r="I37" s="115">
        <v>1.1686443725</v>
      </c>
      <c r="J37" s="114">
        <v>0.85384893390000005</v>
      </c>
      <c r="K37" s="114">
        <v>1.5994980086999999</v>
      </c>
      <c r="L37" s="114">
        <v>0.93403849979999998</v>
      </c>
      <c r="M37" s="114">
        <v>0.68132796340000001</v>
      </c>
      <c r="N37" s="114">
        <v>1.2804815976999999</v>
      </c>
      <c r="O37" s="113">
        <v>31</v>
      </c>
      <c r="P37" s="113">
        <v>36983</v>
      </c>
      <c r="Q37" s="108">
        <v>0.87072558180000004</v>
      </c>
      <c r="R37" s="114">
        <v>0.61120219460000003</v>
      </c>
      <c r="S37" s="114">
        <v>1.2404455441</v>
      </c>
      <c r="T37" s="114">
        <v>0.49809242399999998</v>
      </c>
      <c r="U37" s="115">
        <v>0.83822296730000001</v>
      </c>
      <c r="V37" s="114">
        <v>0.5894938059</v>
      </c>
      <c r="W37" s="114">
        <v>1.1919001284999999</v>
      </c>
      <c r="X37" s="114">
        <v>0.88485534030000002</v>
      </c>
      <c r="Y37" s="114">
        <v>0.62112051970000004</v>
      </c>
      <c r="Z37" s="114">
        <v>1.2605749583999999</v>
      </c>
      <c r="AA37" s="113">
        <v>37</v>
      </c>
      <c r="AB37" s="113">
        <v>42569</v>
      </c>
      <c r="AC37" s="108">
        <v>0.84260732530000004</v>
      </c>
      <c r="AD37" s="114">
        <v>0.60894196599999995</v>
      </c>
      <c r="AE37" s="114">
        <v>1.1659355804</v>
      </c>
      <c r="AF37" s="114">
        <v>0.25460135859999999</v>
      </c>
      <c r="AG37" s="115">
        <v>0.86917710069999998</v>
      </c>
      <c r="AH37" s="114">
        <v>0.62975497079999998</v>
      </c>
      <c r="AI37" s="114">
        <v>1.1996234526</v>
      </c>
      <c r="AJ37" s="114">
        <v>1.2077749058</v>
      </c>
      <c r="AK37" s="114">
        <v>0.87284409190000001</v>
      </c>
      <c r="AL37" s="114">
        <v>1.6712265529999999</v>
      </c>
      <c r="AM37" s="114">
        <v>0.89275746239999998</v>
      </c>
      <c r="AN37" s="114">
        <v>0.96770709720000003</v>
      </c>
      <c r="AO37" s="114">
        <v>1.5595520888000001</v>
      </c>
      <c r="AP37" s="114">
        <v>0.60046537259999999</v>
      </c>
      <c r="AQ37" s="114">
        <v>6.9249574800000005E-2</v>
      </c>
      <c r="AR37" s="114">
        <v>0.64586711379999995</v>
      </c>
      <c r="AS37" s="114">
        <v>0.40301783159999999</v>
      </c>
      <c r="AT37" s="114">
        <v>1.0350517918</v>
      </c>
      <c r="AU37" s="112" t="s">
        <v>28</v>
      </c>
      <c r="AV37" s="112" t="s">
        <v>28</v>
      </c>
      <c r="AW37" s="112" t="s">
        <v>28</v>
      </c>
      <c r="AX37" s="112" t="s">
        <v>28</v>
      </c>
      <c r="AY37" s="112" t="s">
        <v>28</v>
      </c>
      <c r="AZ37" s="112" t="s">
        <v>28</v>
      </c>
      <c r="BA37" s="112" t="s">
        <v>28</v>
      </c>
      <c r="BB37" s="112" t="s">
        <v>28</v>
      </c>
      <c r="BC37" s="110" t="s">
        <v>28</v>
      </c>
      <c r="BD37" s="111">
        <v>7.8</v>
      </c>
      <c r="BE37" s="111">
        <v>6.2</v>
      </c>
      <c r="BF37" s="111">
        <v>7.4</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6">
        <v>40</v>
      </c>
      <c r="D38" s="116">
        <v>26597</v>
      </c>
      <c r="E38" s="117">
        <v>1.2801841608</v>
      </c>
      <c r="F38" s="107">
        <v>0.93748831389999998</v>
      </c>
      <c r="G38" s="107">
        <v>1.7481513757</v>
      </c>
      <c r="H38" s="107">
        <v>0.450428932</v>
      </c>
      <c r="I38" s="109">
        <v>1.5039290145999999</v>
      </c>
      <c r="J38" s="107">
        <v>1.1031652088999999</v>
      </c>
      <c r="K38" s="107">
        <v>2.0502844565</v>
      </c>
      <c r="L38" s="107">
        <v>0.88694991160000003</v>
      </c>
      <c r="M38" s="107">
        <v>0.64951996950000002</v>
      </c>
      <c r="N38" s="107">
        <v>1.2111716076000001</v>
      </c>
      <c r="O38" s="116">
        <v>30</v>
      </c>
      <c r="P38" s="116">
        <v>27298</v>
      </c>
      <c r="Q38" s="117">
        <v>0.8641204186</v>
      </c>
      <c r="R38" s="107">
        <v>0.60305937089999995</v>
      </c>
      <c r="S38" s="107">
        <v>1.2381933419</v>
      </c>
      <c r="T38" s="107">
        <v>0.47890372980000001</v>
      </c>
      <c r="U38" s="109">
        <v>1.0989816104000001</v>
      </c>
      <c r="V38" s="107">
        <v>0.76839228650000002</v>
      </c>
      <c r="W38" s="107">
        <v>1.5718020614999999</v>
      </c>
      <c r="X38" s="107">
        <v>0.87814299129999995</v>
      </c>
      <c r="Y38" s="107">
        <v>0.61284555780000005</v>
      </c>
      <c r="Z38" s="107">
        <v>1.2582862083999999</v>
      </c>
      <c r="AA38" s="116">
        <v>28</v>
      </c>
      <c r="AB38" s="116">
        <v>28272</v>
      </c>
      <c r="AC38" s="117">
        <v>0.72786021040000004</v>
      </c>
      <c r="AD38" s="107">
        <v>0.5014331689</v>
      </c>
      <c r="AE38" s="107">
        <v>1.0565325925</v>
      </c>
      <c r="AF38" s="107">
        <v>0.82357734569999996</v>
      </c>
      <c r="AG38" s="109">
        <v>0.99037917369999995</v>
      </c>
      <c r="AH38" s="107">
        <v>0.68381642450000002</v>
      </c>
      <c r="AI38" s="107">
        <v>1.4343775211000001</v>
      </c>
      <c r="AJ38" s="107">
        <v>1.0432989017000001</v>
      </c>
      <c r="AK38" s="107">
        <v>0.71874333410000002</v>
      </c>
      <c r="AL38" s="107">
        <v>1.5144107036000001</v>
      </c>
      <c r="AM38" s="107">
        <v>0.51372116109999999</v>
      </c>
      <c r="AN38" s="107">
        <v>0.84231340300000002</v>
      </c>
      <c r="AO38" s="107">
        <v>1.409755954</v>
      </c>
      <c r="AP38" s="107">
        <v>0.50327283020000002</v>
      </c>
      <c r="AQ38" s="107">
        <v>0.1036592772</v>
      </c>
      <c r="AR38" s="107">
        <v>0.67499696139999998</v>
      </c>
      <c r="AS38" s="107">
        <v>0.42045229760000002</v>
      </c>
      <c r="AT38" s="107">
        <v>1.0836446858</v>
      </c>
      <c r="AU38" s="106" t="s">
        <v>28</v>
      </c>
      <c r="AV38" s="106" t="s">
        <v>28</v>
      </c>
      <c r="AW38" s="106" t="s">
        <v>28</v>
      </c>
      <c r="AX38" s="106" t="s">
        <v>28</v>
      </c>
      <c r="AY38" s="106" t="s">
        <v>28</v>
      </c>
      <c r="AZ38" s="106" t="s">
        <v>28</v>
      </c>
      <c r="BA38" s="106" t="s">
        <v>28</v>
      </c>
      <c r="BB38" s="106" t="s">
        <v>28</v>
      </c>
      <c r="BC38" s="118" t="s">
        <v>28</v>
      </c>
      <c r="BD38" s="119">
        <v>8</v>
      </c>
      <c r="BE38" s="119">
        <v>6</v>
      </c>
      <c r="BF38" s="119">
        <v>5.6</v>
      </c>
    </row>
    <row r="39" spans="1:93" x14ac:dyDescent="0.3">
      <c r="A39" s="10"/>
      <c r="B39" t="s">
        <v>140</v>
      </c>
      <c r="C39" s="106">
        <v>30</v>
      </c>
      <c r="D39" s="116">
        <v>19739</v>
      </c>
      <c r="E39" s="117">
        <v>1.5878984259</v>
      </c>
      <c r="F39" s="107">
        <v>1.1086509942</v>
      </c>
      <c r="G39" s="107">
        <v>2.2743148421999999</v>
      </c>
      <c r="H39" s="107">
        <v>0.60259565059999998</v>
      </c>
      <c r="I39" s="109">
        <v>1.5198338315</v>
      </c>
      <c r="J39" s="107">
        <v>1.0626461643</v>
      </c>
      <c r="K39" s="107">
        <v>2.1737196754000001</v>
      </c>
      <c r="L39" s="107">
        <v>1.1001435664999999</v>
      </c>
      <c r="M39" s="107">
        <v>0.76810659859999997</v>
      </c>
      <c r="N39" s="107">
        <v>1.575713409</v>
      </c>
      <c r="O39" s="116">
        <v>21</v>
      </c>
      <c r="P39" s="116">
        <v>24589</v>
      </c>
      <c r="Q39" s="117">
        <v>0.85903872520000002</v>
      </c>
      <c r="R39" s="107">
        <v>0.55923309430000001</v>
      </c>
      <c r="S39" s="107">
        <v>1.3195705669</v>
      </c>
      <c r="T39" s="107">
        <v>0.53508026259999997</v>
      </c>
      <c r="U39" s="109">
        <v>0.85404042459999996</v>
      </c>
      <c r="V39" s="107">
        <v>0.55684076680000005</v>
      </c>
      <c r="W39" s="107">
        <v>1.3098628734</v>
      </c>
      <c r="X39" s="107">
        <v>0.87297883440000001</v>
      </c>
      <c r="Y39" s="107">
        <v>0.56830808730000004</v>
      </c>
      <c r="Z39" s="107">
        <v>1.3409839878000001</v>
      </c>
      <c r="AA39" s="116">
        <v>27</v>
      </c>
      <c r="AB39" s="116">
        <v>25790</v>
      </c>
      <c r="AC39" s="117">
        <v>0.95936593100000001</v>
      </c>
      <c r="AD39" s="107">
        <v>0.65647409889999997</v>
      </c>
      <c r="AE39" s="107">
        <v>1.4020096012000001</v>
      </c>
      <c r="AF39" s="107">
        <v>9.9832052700000007E-2</v>
      </c>
      <c r="AG39" s="109">
        <v>1.0469174098</v>
      </c>
      <c r="AH39" s="107">
        <v>0.71795728839999995</v>
      </c>
      <c r="AI39" s="107">
        <v>1.5266034355</v>
      </c>
      <c r="AJ39" s="107">
        <v>1.3751341368000001</v>
      </c>
      <c r="AK39" s="107">
        <v>0.94097561119999995</v>
      </c>
      <c r="AL39" s="107">
        <v>2.0096098897000001</v>
      </c>
      <c r="AM39" s="107">
        <v>0.70421441620000003</v>
      </c>
      <c r="AN39" s="107">
        <v>1.1167900851999999</v>
      </c>
      <c r="AO39" s="107">
        <v>1.9753105047999999</v>
      </c>
      <c r="AP39" s="107">
        <v>0.63140457729999999</v>
      </c>
      <c r="AQ39" s="107">
        <v>3.0830785699999998E-2</v>
      </c>
      <c r="AR39" s="107">
        <v>0.54099097969999999</v>
      </c>
      <c r="AS39" s="107">
        <v>0.30974550969999998</v>
      </c>
      <c r="AT39" s="107">
        <v>0.94487645809999998</v>
      </c>
      <c r="AU39" s="106" t="s">
        <v>28</v>
      </c>
      <c r="AV39" s="106" t="s">
        <v>28</v>
      </c>
      <c r="AW39" s="106" t="s">
        <v>28</v>
      </c>
      <c r="AX39" s="106" t="s">
        <v>28</v>
      </c>
      <c r="AY39" s="106" t="s">
        <v>28</v>
      </c>
      <c r="AZ39" s="106" t="s">
        <v>28</v>
      </c>
      <c r="BA39" s="106" t="s">
        <v>28</v>
      </c>
      <c r="BB39" s="106" t="s">
        <v>28</v>
      </c>
      <c r="BC39" s="118" t="s">
        <v>28</v>
      </c>
      <c r="BD39" s="119">
        <v>6</v>
      </c>
      <c r="BE39" s="119">
        <v>4.2</v>
      </c>
      <c r="BF39" s="119">
        <v>5.4</v>
      </c>
    </row>
    <row r="40" spans="1:93" x14ac:dyDescent="0.3">
      <c r="A40" s="10"/>
      <c r="B40" t="s">
        <v>136</v>
      </c>
      <c r="C40" s="106">
        <v>49</v>
      </c>
      <c r="D40" s="116">
        <v>44740</v>
      </c>
      <c r="E40" s="117">
        <v>1.1834335868000001</v>
      </c>
      <c r="F40" s="107">
        <v>0.89279246209999996</v>
      </c>
      <c r="G40" s="107">
        <v>1.5686905006</v>
      </c>
      <c r="H40" s="107">
        <v>0.16732571230000001</v>
      </c>
      <c r="I40" s="109">
        <v>1.0952168082</v>
      </c>
      <c r="J40" s="107">
        <v>0.82775131580000005</v>
      </c>
      <c r="K40" s="107">
        <v>1.4491065541999999</v>
      </c>
      <c r="L40" s="107">
        <v>0.81991821750000005</v>
      </c>
      <c r="M40" s="107">
        <v>0.61855334539999995</v>
      </c>
      <c r="N40" s="107">
        <v>1.0868357408</v>
      </c>
      <c r="O40" s="116">
        <v>56</v>
      </c>
      <c r="P40" s="116">
        <v>48351</v>
      </c>
      <c r="Q40" s="117">
        <v>1.1377376248</v>
      </c>
      <c r="R40" s="107">
        <v>0.87337589059999998</v>
      </c>
      <c r="S40" s="107">
        <v>1.4821188867999999</v>
      </c>
      <c r="T40" s="107">
        <v>0.28202945740000002</v>
      </c>
      <c r="U40" s="109">
        <v>1.1581973485999999</v>
      </c>
      <c r="V40" s="107">
        <v>0.89132476959999996</v>
      </c>
      <c r="W40" s="107">
        <v>1.5049745546</v>
      </c>
      <c r="X40" s="107">
        <v>1.1562003393</v>
      </c>
      <c r="Y40" s="107">
        <v>0.88754865709999997</v>
      </c>
      <c r="Z40" s="107">
        <v>1.5061700715999999</v>
      </c>
      <c r="AA40" s="116">
        <v>32</v>
      </c>
      <c r="AB40" s="116">
        <v>50471</v>
      </c>
      <c r="AC40" s="117">
        <v>0.56635987269999999</v>
      </c>
      <c r="AD40" s="107">
        <v>0.39956210060000003</v>
      </c>
      <c r="AE40" s="107">
        <v>0.80278761389999997</v>
      </c>
      <c r="AF40" s="107">
        <v>0.2414600861</v>
      </c>
      <c r="AG40" s="109">
        <v>0.63402746129999998</v>
      </c>
      <c r="AH40" s="107">
        <v>0.44836889140000002</v>
      </c>
      <c r="AI40" s="107">
        <v>0.89656269529999999</v>
      </c>
      <c r="AJ40" s="107">
        <v>0.81180785079999995</v>
      </c>
      <c r="AK40" s="107">
        <v>0.57272357350000003</v>
      </c>
      <c r="AL40" s="107">
        <v>1.1506982026999999</v>
      </c>
      <c r="AM40" s="107">
        <v>1.6448707999999999E-3</v>
      </c>
      <c r="AN40" s="107">
        <v>0.49779479939999999</v>
      </c>
      <c r="AO40" s="107">
        <v>0.76856182750000002</v>
      </c>
      <c r="AP40" s="107">
        <v>0.3224199452</v>
      </c>
      <c r="AQ40" s="107">
        <v>0.84046088860000001</v>
      </c>
      <c r="AR40" s="107">
        <v>0.96138696540000002</v>
      </c>
      <c r="AS40" s="107">
        <v>0.65522367530000003</v>
      </c>
      <c r="AT40" s="107">
        <v>1.4106097385</v>
      </c>
      <c r="AU40" s="106" t="s">
        <v>28</v>
      </c>
      <c r="AV40" s="106" t="s">
        <v>28</v>
      </c>
      <c r="AW40" s="106" t="s">
        <v>28</v>
      </c>
      <c r="AX40" s="106" t="s">
        <v>28</v>
      </c>
      <c r="AY40" s="106" t="s">
        <v>229</v>
      </c>
      <c r="AZ40" s="106" t="s">
        <v>28</v>
      </c>
      <c r="BA40" s="106" t="s">
        <v>28</v>
      </c>
      <c r="BB40" s="106" t="s">
        <v>28</v>
      </c>
      <c r="BC40" s="118" t="s">
        <v>439</v>
      </c>
      <c r="BD40" s="119">
        <v>9.8000000000000007</v>
      </c>
      <c r="BE40" s="119">
        <v>11.2</v>
      </c>
      <c r="BF40" s="119">
        <v>6.4</v>
      </c>
    </row>
    <row r="41" spans="1:93" x14ac:dyDescent="0.3">
      <c r="A41" s="10"/>
      <c r="B41" t="s">
        <v>139</v>
      </c>
      <c r="C41" s="106">
        <v>10</v>
      </c>
      <c r="D41" s="116">
        <v>11220</v>
      </c>
      <c r="E41" s="117">
        <v>0.92440252190000005</v>
      </c>
      <c r="F41" s="107">
        <v>0.49697122220000001</v>
      </c>
      <c r="G41" s="107">
        <v>1.7194557436</v>
      </c>
      <c r="H41" s="107">
        <v>0.1593740753</v>
      </c>
      <c r="I41" s="109">
        <v>0.89126559709999997</v>
      </c>
      <c r="J41" s="107">
        <v>0.47954965249999998</v>
      </c>
      <c r="K41" s="107">
        <v>1.6564590559000001</v>
      </c>
      <c r="L41" s="107">
        <v>0.64045374109999997</v>
      </c>
      <c r="M41" s="107">
        <v>0.3443165406</v>
      </c>
      <c r="N41" s="107">
        <v>1.1912904147000001</v>
      </c>
      <c r="O41" s="116">
        <v>17</v>
      </c>
      <c r="P41" s="116">
        <v>11749</v>
      </c>
      <c r="Q41" s="117">
        <v>1.3977180894000001</v>
      </c>
      <c r="R41" s="107">
        <v>0.86770029159999995</v>
      </c>
      <c r="S41" s="107">
        <v>2.2514869205000001</v>
      </c>
      <c r="T41" s="107">
        <v>0.14909357039999999</v>
      </c>
      <c r="U41" s="109">
        <v>1.4469316538000001</v>
      </c>
      <c r="V41" s="107">
        <v>0.89950031389999996</v>
      </c>
      <c r="W41" s="107">
        <v>2.3275269371</v>
      </c>
      <c r="X41" s="107">
        <v>1.4203996546</v>
      </c>
      <c r="Y41" s="107">
        <v>0.88178095700000003</v>
      </c>
      <c r="Z41" s="107">
        <v>2.2880230773000001</v>
      </c>
      <c r="AA41" s="116">
        <v>8</v>
      </c>
      <c r="AB41" s="116">
        <v>12066</v>
      </c>
      <c r="AC41" s="117">
        <v>0.60435370030000002</v>
      </c>
      <c r="AD41" s="107">
        <v>0.30187542350000002</v>
      </c>
      <c r="AE41" s="107">
        <v>1.2099143111999999</v>
      </c>
      <c r="AF41" s="107">
        <v>0.68521606980000005</v>
      </c>
      <c r="AG41" s="109">
        <v>0.66302005639999995</v>
      </c>
      <c r="AH41" s="107">
        <v>0.33157476790000001</v>
      </c>
      <c r="AI41" s="107">
        <v>1.3257812042999999</v>
      </c>
      <c r="AJ41" s="107">
        <v>0.86626737210000004</v>
      </c>
      <c r="AK41" s="107">
        <v>0.43270162769999998</v>
      </c>
      <c r="AL41" s="107">
        <v>1.7342647035000001</v>
      </c>
      <c r="AM41" s="107">
        <v>5.0517896600000001E-2</v>
      </c>
      <c r="AN41" s="107">
        <v>0.43238597600000001</v>
      </c>
      <c r="AO41" s="107">
        <v>1.0018932119999999</v>
      </c>
      <c r="AP41" s="107">
        <v>0.1866043507</v>
      </c>
      <c r="AQ41" s="107">
        <v>0.29952978749999998</v>
      </c>
      <c r="AR41" s="107">
        <v>1.5120232327000001</v>
      </c>
      <c r="AS41" s="107">
        <v>0.69235966469999999</v>
      </c>
      <c r="AT41" s="107">
        <v>3.3020615915999998</v>
      </c>
      <c r="AU41" s="106" t="s">
        <v>28</v>
      </c>
      <c r="AV41" s="106" t="s">
        <v>28</v>
      </c>
      <c r="AW41" s="106" t="s">
        <v>28</v>
      </c>
      <c r="AX41" s="106" t="s">
        <v>28</v>
      </c>
      <c r="AY41" s="106" t="s">
        <v>28</v>
      </c>
      <c r="AZ41" s="106" t="s">
        <v>28</v>
      </c>
      <c r="BA41" s="106" t="s">
        <v>28</v>
      </c>
      <c r="BB41" s="106" t="s">
        <v>28</v>
      </c>
      <c r="BC41" s="118" t="s">
        <v>28</v>
      </c>
      <c r="BD41" s="119">
        <v>2</v>
      </c>
      <c r="BE41" s="119">
        <v>3.4</v>
      </c>
      <c r="BF41" s="119">
        <v>1.6</v>
      </c>
    </row>
    <row r="42" spans="1:93" x14ac:dyDescent="0.3">
      <c r="A42" s="10"/>
      <c r="B42" t="s">
        <v>133</v>
      </c>
      <c r="C42" s="106">
        <v>66</v>
      </c>
      <c r="D42" s="116">
        <v>46971</v>
      </c>
      <c r="E42" s="117">
        <v>1.5829978086000001</v>
      </c>
      <c r="F42" s="107">
        <v>1.2410579566</v>
      </c>
      <c r="G42" s="107">
        <v>2.0191499103999999</v>
      </c>
      <c r="H42" s="107">
        <v>0.45701308550000003</v>
      </c>
      <c r="I42" s="109">
        <v>1.4051223095000001</v>
      </c>
      <c r="J42" s="107">
        <v>1.1039221874</v>
      </c>
      <c r="K42" s="107">
        <v>1.788503508</v>
      </c>
      <c r="L42" s="107">
        <v>1.0967482720999999</v>
      </c>
      <c r="M42" s="107">
        <v>0.85984210599999999</v>
      </c>
      <c r="N42" s="107">
        <v>1.3989275054000001</v>
      </c>
      <c r="O42" s="116">
        <v>33</v>
      </c>
      <c r="P42" s="116">
        <v>49340</v>
      </c>
      <c r="Q42" s="117">
        <v>0.69015658349999998</v>
      </c>
      <c r="R42" s="107">
        <v>0.48970385160000002</v>
      </c>
      <c r="S42" s="107">
        <v>0.97266155509999996</v>
      </c>
      <c r="T42" s="107">
        <v>4.2728911299999998E-2</v>
      </c>
      <c r="U42" s="109">
        <v>0.66882853669999998</v>
      </c>
      <c r="V42" s="107">
        <v>0.47548807040000002</v>
      </c>
      <c r="W42" s="107">
        <v>0.94078408970000005</v>
      </c>
      <c r="X42" s="107">
        <v>0.70135614629999998</v>
      </c>
      <c r="Y42" s="107">
        <v>0.49765055400000002</v>
      </c>
      <c r="Z42" s="107">
        <v>0.98844548649999997</v>
      </c>
      <c r="AA42" s="116">
        <v>32</v>
      </c>
      <c r="AB42" s="116">
        <v>51632</v>
      </c>
      <c r="AC42" s="117">
        <v>0.58902499959999999</v>
      </c>
      <c r="AD42" s="107">
        <v>0.41555393489999998</v>
      </c>
      <c r="AE42" s="107">
        <v>0.83491075650000002</v>
      </c>
      <c r="AF42" s="107">
        <v>0.34165257389999998</v>
      </c>
      <c r="AG42" s="109">
        <v>0.61977068479999997</v>
      </c>
      <c r="AH42" s="107">
        <v>0.43828684369999998</v>
      </c>
      <c r="AI42" s="107">
        <v>0.87640253700000004</v>
      </c>
      <c r="AJ42" s="107">
        <v>0.84429554790000005</v>
      </c>
      <c r="AK42" s="107">
        <v>0.59564591899999997</v>
      </c>
      <c r="AL42" s="107">
        <v>1.1967428124999999</v>
      </c>
      <c r="AM42" s="107">
        <v>0.52304821489999997</v>
      </c>
      <c r="AN42" s="107">
        <v>0.85346574050000001</v>
      </c>
      <c r="AO42" s="107">
        <v>1.3879347284000001</v>
      </c>
      <c r="AP42" s="107">
        <v>0.52481125750000002</v>
      </c>
      <c r="AQ42" s="107">
        <v>9.8697900000000002E-5</v>
      </c>
      <c r="AR42" s="107">
        <v>0.43598075739999997</v>
      </c>
      <c r="AS42" s="107">
        <v>0.28707145750000002</v>
      </c>
      <c r="AT42" s="107">
        <v>0.6621320785</v>
      </c>
      <c r="AU42" s="106" t="s">
        <v>28</v>
      </c>
      <c r="AV42" s="106" t="s">
        <v>28</v>
      </c>
      <c r="AW42" s="106" t="s">
        <v>28</v>
      </c>
      <c r="AX42" s="106" t="s">
        <v>228</v>
      </c>
      <c r="AY42" s="106" t="s">
        <v>28</v>
      </c>
      <c r="AZ42" s="106" t="s">
        <v>28</v>
      </c>
      <c r="BA42" s="106" t="s">
        <v>28</v>
      </c>
      <c r="BB42" s="106" t="s">
        <v>28</v>
      </c>
      <c r="BC42" s="118" t="s">
        <v>422</v>
      </c>
      <c r="BD42" s="119">
        <v>13.2</v>
      </c>
      <c r="BE42" s="119">
        <v>6.6</v>
      </c>
      <c r="BF42" s="119">
        <v>6.4</v>
      </c>
    </row>
    <row r="43" spans="1:93" x14ac:dyDescent="0.3">
      <c r="A43" s="10"/>
      <c r="B43" t="s">
        <v>138</v>
      </c>
      <c r="C43" s="106">
        <v>12</v>
      </c>
      <c r="D43" s="116">
        <v>9238</v>
      </c>
      <c r="E43" s="117">
        <v>1.2566007887999999</v>
      </c>
      <c r="F43" s="107">
        <v>0.71299282730000002</v>
      </c>
      <c r="G43" s="107">
        <v>2.2146724091999999</v>
      </c>
      <c r="H43" s="107">
        <v>0.63177931679999999</v>
      </c>
      <c r="I43" s="109">
        <v>1.2989824637</v>
      </c>
      <c r="J43" s="107">
        <v>0.73770473000000003</v>
      </c>
      <c r="K43" s="107">
        <v>2.2873046253</v>
      </c>
      <c r="L43" s="107">
        <v>0.8706106455</v>
      </c>
      <c r="M43" s="107">
        <v>0.49398277559999998</v>
      </c>
      <c r="N43" s="107">
        <v>1.5343913459</v>
      </c>
      <c r="O43" s="116">
        <v>11</v>
      </c>
      <c r="P43" s="116">
        <v>9581</v>
      </c>
      <c r="Q43" s="117">
        <v>1.0063351154</v>
      </c>
      <c r="R43" s="107">
        <v>0.55668418850000001</v>
      </c>
      <c r="S43" s="107">
        <v>1.8191829146</v>
      </c>
      <c r="T43" s="107">
        <v>0.94085687510000005</v>
      </c>
      <c r="U43" s="109">
        <v>1.1481056257</v>
      </c>
      <c r="V43" s="107">
        <v>0.63582108110000002</v>
      </c>
      <c r="W43" s="107">
        <v>2.0731406473999998</v>
      </c>
      <c r="X43" s="107">
        <v>1.0226654868</v>
      </c>
      <c r="Y43" s="107">
        <v>0.56571781889999995</v>
      </c>
      <c r="Z43" s="107">
        <v>1.8487038287999999</v>
      </c>
      <c r="AA43" s="116" t="s">
        <v>28</v>
      </c>
      <c r="AB43" s="116" t="s">
        <v>28</v>
      </c>
      <c r="AC43" s="117" t="s">
        <v>28</v>
      </c>
      <c r="AD43" s="107" t="s">
        <v>28</v>
      </c>
      <c r="AE43" s="107" t="s">
        <v>28</v>
      </c>
      <c r="AF43" s="107" t="s">
        <v>28</v>
      </c>
      <c r="AG43" s="109" t="s">
        <v>28</v>
      </c>
      <c r="AH43" s="107" t="s">
        <v>28</v>
      </c>
      <c r="AI43" s="107" t="s">
        <v>28</v>
      </c>
      <c r="AJ43" s="107" t="s">
        <v>28</v>
      </c>
      <c r="AK43" s="107" t="s">
        <v>28</v>
      </c>
      <c r="AL43" s="107" t="s">
        <v>28</v>
      </c>
      <c r="AM43" s="107">
        <v>9.7832928499999999E-2</v>
      </c>
      <c r="AN43" s="107">
        <v>0.4094727702</v>
      </c>
      <c r="AO43" s="107">
        <v>1.1784993569</v>
      </c>
      <c r="AP43" s="107">
        <v>0.14227241500000001</v>
      </c>
      <c r="AQ43" s="107">
        <v>0.5946834942</v>
      </c>
      <c r="AR43" s="107">
        <v>0.80083915620000001</v>
      </c>
      <c r="AS43" s="107">
        <v>0.3533730222</v>
      </c>
      <c r="AT43" s="107">
        <v>1.8149188357999999</v>
      </c>
      <c r="AU43" s="106" t="s">
        <v>28</v>
      </c>
      <c r="AV43" s="106" t="s">
        <v>28</v>
      </c>
      <c r="AW43" s="106" t="s">
        <v>28</v>
      </c>
      <c r="AX43" s="106" t="s">
        <v>28</v>
      </c>
      <c r="AY43" s="106" t="s">
        <v>28</v>
      </c>
      <c r="AZ43" s="106" t="s">
        <v>28</v>
      </c>
      <c r="BA43" s="106" t="s">
        <v>28</v>
      </c>
      <c r="BB43" s="106" t="s">
        <v>429</v>
      </c>
      <c r="BC43" s="118" t="s">
        <v>430</v>
      </c>
      <c r="BD43" s="119">
        <v>2.4</v>
      </c>
      <c r="BE43" s="119">
        <v>2.2000000000000002</v>
      </c>
      <c r="BF43" s="119" t="s">
        <v>28</v>
      </c>
    </row>
    <row r="44" spans="1:93" x14ac:dyDescent="0.3">
      <c r="A44" s="10"/>
      <c r="B44" t="s">
        <v>135</v>
      </c>
      <c r="C44" s="106">
        <v>25</v>
      </c>
      <c r="D44" s="116">
        <v>19619</v>
      </c>
      <c r="E44" s="117">
        <v>1.0612677814</v>
      </c>
      <c r="F44" s="107">
        <v>0.71616869360000002</v>
      </c>
      <c r="G44" s="107">
        <v>1.5726592266999999</v>
      </c>
      <c r="H44" s="107">
        <v>0.1254218785</v>
      </c>
      <c r="I44" s="109">
        <v>1.2742749376</v>
      </c>
      <c r="J44" s="107">
        <v>0.86103901969999996</v>
      </c>
      <c r="K44" s="107">
        <v>1.8858339508999999</v>
      </c>
      <c r="L44" s="107">
        <v>0.73527809020000001</v>
      </c>
      <c r="M44" s="107">
        <v>0.4961831109</v>
      </c>
      <c r="N44" s="107">
        <v>1.0895853929999999</v>
      </c>
      <c r="O44" s="116">
        <v>22</v>
      </c>
      <c r="P44" s="116">
        <v>20582</v>
      </c>
      <c r="Q44" s="117">
        <v>0.84737933009999999</v>
      </c>
      <c r="R44" s="107">
        <v>0.55706954850000001</v>
      </c>
      <c r="S44" s="107">
        <v>1.2889803994</v>
      </c>
      <c r="T44" s="107">
        <v>0.48480252000000001</v>
      </c>
      <c r="U44" s="109">
        <v>1.0688951511</v>
      </c>
      <c r="V44" s="107">
        <v>0.70381469159999999</v>
      </c>
      <c r="W44" s="107">
        <v>1.6233489548</v>
      </c>
      <c r="X44" s="107">
        <v>0.86113023570000002</v>
      </c>
      <c r="Y44" s="107">
        <v>0.5661094324</v>
      </c>
      <c r="Z44" s="107">
        <v>1.3098974162999999</v>
      </c>
      <c r="AA44" s="116">
        <v>15</v>
      </c>
      <c r="AB44" s="116">
        <v>21642</v>
      </c>
      <c r="AC44" s="117">
        <v>0.52055071139999998</v>
      </c>
      <c r="AD44" s="107">
        <v>0.31330687419999997</v>
      </c>
      <c r="AE44" s="107">
        <v>0.86488061859999998</v>
      </c>
      <c r="AF44" s="107">
        <v>0.25827845719999998</v>
      </c>
      <c r="AG44" s="109">
        <v>0.69309675630000001</v>
      </c>
      <c r="AH44" s="107">
        <v>0.41784438740000002</v>
      </c>
      <c r="AI44" s="107">
        <v>1.1496698966000001</v>
      </c>
      <c r="AJ44" s="107">
        <v>0.74614600129999997</v>
      </c>
      <c r="AK44" s="107">
        <v>0.44908721909999999</v>
      </c>
      <c r="AL44" s="107">
        <v>1.2397009572</v>
      </c>
      <c r="AM44" s="107">
        <v>0.14561879899999999</v>
      </c>
      <c r="AN44" s="107">
        <v>0.6143065956</v>
      </c>
      <c r="AO44" s="107">
        <v>1.1841483640999999</v>
      </c>
      <c r="AP44" s="107">
        <v>0.31868691869999999</v>
      </c>
      <c r="AQ44" s="107">
        <v>0.44134078799999998</v>
      </c>
      <c r="AR44" s="107">
        <v>0.79845948870000005</v>
      </c>
      <c r="AS44" s="107">
        <v>0.45021954559999999</v>
      </c>
      <c r="AT44" s="107">
        <v>1.4160592567000001</v>
      </c>
      <c r="AU44" s="106" t="s">
        <v>28</v>
      </c>
      <c r="AV44" s="106" t="s">
        <v>28</v>
      </c>
      <c r="AW44" s="106" t="s">
        <v>28</v>
      </c>
      <c r="AX44" s="106" t="s">
        <v>28</v>
      </c>
      <c r="AY44" s="106" t="s">
        <v>28</v>
      </c>
      <c r="AZ44" s="106" t="s">
        <v>28</v>
      </c>
      <c r="BA44" s="106" t="s">
        <v>28</v>
      </c>
      <c r="BB44" s="106" t="s">
        <v>28</v>
      </c>
      <c r="BC44" s="118" t="s">
        <v>28</v>
      </c>
      <c r="BD44" s="119">
        <v>5</v>
      </c>
      <c r="BE44" s="119">
        <v>4.4000000000000004</v>
      </c>
      <c r="BF44" s="119">
        <v>3</v>
      </c>
    </row>
    <row r="45" spans="1:93" x14ac:dyDescent="0.3">
      <c r="A45" s="10"/>
      <c r="B45" t="s">
        <v>137</v>
      </c>
      <c r="C45" s="106">
        <v>35</v>
      </c>
      <c r="D45" s="116">
        <v>22014</v>
      </c>
      <c r="E45" s="117">
        <v>1.6879337075</v>
      </c>
      <c r="F45" s="107">
        <v>1.2100710609000001</v>
      </c>
      <c r="G45" s="107">
        <v>2.3545065185</v>
      </c>
      <c r="H45" s="107">
        <v>0.35662856770000001</v>
      </c>
      <c r="I45" s="109">
        <v>1.5898973380999999</v>
      </c>
      <c r="J45" s="107">
        <v>1.1415363913000001</v>
      </c>
      <c r="K45" s="107">
        <v>2.2143608953</v>
      </c>
      <c r="L45" s="107">
        <v>1.1694510042999999</v>
      </c>
      <c r="M45" s="107">
        <v>0.83837345699999999</v>
      </c>
      <c r="N45" s="107">
        <v>1.6312726031</v>
      </c>
      <c r="O45" s="116">
        <v>30</v>
      </c>
      <c r="P45" s="116">
        <v>24169</v>
      </c>
      <c r="Q45" s="117">
        <v>1.2407544215999999</v>
      </c>
      <c r="R45" s="107">
        <v>0.86592165840000002</v>
      </c>
      <c r="S45" s="107">
        <v>1.7778415861000001</v>
      </c>
      <c r="T45" s="107">
        <v>0.20651285680000001</v>
      </c>
      <c r="U45" s="109">
        <v>1.2412594645999999</v>
      </c>
      <c r="V45" s="107">
        <v>0.86787093540000004</v>
      </c>
      <c r="W45" s="107">
        <v>1.775292841</v>
      </c>
      <c r="X45" s="107">
        <v>1.2608888482</v>
      </c>
      <c r="Y45" s="107">
        <v>0.87997346089999995</v>
      </c>
      <c r="Z45" s="107">
        <v>1.8066916310000001</v>
      </c>
      <c r="AA45" s="116">
        <v>28</v>
      </c>
      <c r="AB45" s="116">
        <v>25925</v>
      </c>
      <c r="AC45" s="117">
        <v>1.0069744924999999</v>
      </c>
      <c r="AD45" s="107">
        <v>0.69372797870000003</v>
      </c>
      <c r="AE45" s="107">
        <v>1.4616645999</v>
      </c>
      <c r="AF45" s="107">
        <v>5.3570784000000003E-2</v>
      </c>
      <c r="AG45" s="109">
        <v>1.0800385727999999</v>
      </c>
      <c r="AH45" s="107">
        <v>0.74572258250000001</v>
      </c>
      <c r="AI45" s="107">
        <v>1.5642322575000001</v>
      </c>
      <c r="AJ45" s="107">
        <v>1.4433752071999999</v>
      </c>
      <c r="AK45" s="107">
        <v>0.9943745075</v>
      </c>
      <c r="AL45" s="107">
        <v>2.0951180596999999</v>
      </c>
      <c r="AM45" s="107">
        <v>0.42690723149999998</v>
      </c>
      <c r="AN45" s="107">
        <v>0.81158243320000001</v>
      </c>
      <c r="AO45" s="107">
        <v>1.3583218305</v>
      </c>
      <c r="AP45" s="107">
        <v>0.4849116248</v>
      </c>
      <c r="AQ45" s="107">
        <v>0.2160700747</v>
      </c>
      <c r="AR45" s="107">
        <v>0.73507295699999997</v>
      </c>
      <c r="AS45" s="107">
        <v>0.45138345410000003</v>
      </c>
      <c r="AT45" s="107">
        <v>1.1970581711999999</v>
      </c>
      <c r="AU45" s="106" t="s">
        <v>28</v>
      </c>
      <c r="AV45" s="106" t="s">
        <v>28</v>
      </c>
      <c r="AW45" s="106" t="s">
        <v>28</v>
      </c>
      <c r="AX45" s="106" t="s">
        <v>28</v>
      </c>
      <c r="AY45" s="106" t="s">
        <v>28</v>
      </c>
      <c r="AZ45" s="106" t="s">
        <v>28</v>
      </c>
      <c r="BA45" s="106" t="s">
        <v>28</v>
      </c>
      <c r="BB45" s="106" t="s">
        <v>28</v>
      </c>
      <c r="BC45" s="118" t="s">
        <v>28</v>
      </c>
      <c r="BD45" s="119">
        <v>7</v>
      </c>
      <c r="BE45" s="119">
        <v>6</v>
      </c>
      <c r="BF45" s="119">
        <v>5.6</v>
      </c>
    </row>
    <row r="46" spans="1:93" x14ac:dyDescent="0.3">
      <c r="A46" s="10"/>
      <c r="B46" t="s">
        <v>141</v>
      </c>
      <c r="C46" s="106">
        <v>15</v>
      </c>
      <c r="D46" s="116">
        <v>12033</v>
      </c>
      <c r="E46" s="117">
        <v>1.1574344056000001</v>
      </c>
      <c r="F46" s="107">
        <v>0.69707435220000002</v>
      </c>
      <c r="G46" s="107">
        <v>1.9218242629</v>
      </c>
      <c r="H46" s="107">
        <v>0.3934829064</v>
      </c>
      <c r="I46" s="109">
        <v>1.2465719272</v>
      </c>
      <c r="J46" s="107">
        <v>0.75151568449999995</v>
      </c>
      <c r="K46" s="107">
        <v>2.0677433642</v>
      </c>
      <c r="L46" s="107">
        <v>0.80190520639999996</v>
      </c>
      <c r="M46" s="107">
        <v>0.48295397960000003</v>
      </c>
      <c r="N46" s="107">
        <v>1.3314973831000001</v>
      </c>
      <c r="O46" s="116">
        <v>20</v>
      </c>
      <c r="P46" s="116">
        <v>12057</v>
      </c>
      <c r="Q46" s="117">
        <v>1.4544142758</v>
      </c>
      <c r="R46" s="107">
        <v>0.93691021949999997</v>
      </c>
      <c r="S46" s="107">
        <v>2.2577626345000001</v>
      </c>
      <c r="T46" s="107">
        <v>8.1636717600000006E-2</v>
      </c>
      <c r="U46" s="109">
        <v>1.6587874264</v>
      </c>
      <c r="V46" s="107">
        <v>1.0701786521000001</v>
      </c>
      <c r="W46" s="107">
        <v>2.5711368102000001</v>
      </c>
      <c r="X46" s="107">
        <v>1.4780158821</v>
      </c>
      <c r="Y46" s="107">
        <v>0.95211399370000005</v>
      </c>
      <c r="Z46" s="107">
        <v>2.2944006307999998</v>
      </c>
      <c r="AA46" s="116">
        <v>15</v>
      </c>
      <c r="AB46" s="116">
        <v>12235</v>
      </c>
      <c r="AC46" s="117">
        <v>1.0019161588000001</v>
      </c>
      <c r="AD46" s="107">
        <v>0.6030334557</v>
      </c>
      <c r="AE46" s="107">
        <v>1.6646439425999999</v>
      </c>
      <c r="AF46" s="107">
        <v>0.1623229437</v>
      </c>
      <c r="AG46" s="109">
        <v>1.2259910093999999</v>
      </c>
      <c r="AH46" s="107">
        <v>0.73910815129999996</v>
      </c>
      <c r="AI46" s="107">
        <v>2.0336048958999999</v>
      </c>
      <c r="AJ46" s="107">
        <v>1.4361247023999999</v>
      </c>
      <c r="AK46" s="107">
        <v>0.86437496250000001</v>
      </c>
      <c r="AL46" s="107">
        <v>2.3860642088000001</v>
      </c>
      <c r="AM46" s="107">
        <v>0.27521995849999997</v>
      </c>
      <c r="AN46" s="107">
        <v>0.68887948610000005</v>
      </c>
      <c r="AO46" s="107">
        <v>1.3455016867</v>
      </c>
      <c r="AP46" s="107">
        <v>0.35269739979999998</v>
      </c>
      <c r="AQ46" s="107">
        <v>0.50370039899999997</v>
      </c>
      <c r="AR46" s="107">
        <v>1.2565846226999999</v>
      </c>
      <c r="AS46" s="107">
        <v>0.64335531329999995</v>
      </c>
      <c r="AT46" s="107">
        <v>2.4543279292000002</v>
      </c>
      <c r="AU46" s="106" t="s">
        <v>28</v>
      </c>
      <c r="AV46" s="106" t="s">
        <v>28</v>
      </c>
      <c r="AW46" s="106" t="s">
        <v>28</v>
      </c>
      <c r="AX46" s="106" t="s">
        <v>28</v>
      </c>
      <c r="AY46" s="106" t="s">
        <v>28</v>
      </c>
      <c r="AZ46" s="106" t="s">
        <v>28</v>
      </c>
      <c r="BA46" s="106" t="s">
        <v>28</v>
      </c>
      <c r="BB46" s="106" t="s">
        <v>28</v>
      </c>
      <c r="BC46" s="118" t="s">
        <v>28</v>
      </c>
      <c r="BD46" s="119">
        <v>3</v>
      </c>
      <c r="BE46" s="119">
        <v>4</v>
      </c>
      <c r="BF46" s="119">
        <v>3</v>
      </c>
    </row>
    <row r="47" spans="1:93" x14ac:dyDescent="0.3">
      <c r="A47" s="10"/>
      <c r="B47" t="s">
        <v>143</v>
      </c>
      <c r="C47" s="106">
        <v>26</v>
      </c>
      <c r="D47" s="116">
        <v>13836</v>
      </c>
      <c r="E47" s="117">
        <v>2.1464061601000002</v>
      </c>
      <c r="F47" s="107">
        <v>1.4594974296000001</v>
      </c>
      <c r="G47" s="107">
        <v>3.1566067268000002</v>
      </c>
      <c r="H47" s="107">
        <v>4.3750013800000001E-2</v>
      </c>
      <c r="I47" s="109">
        <v>1.8791558254</v>
      </c>
      <c r="J47" s="107">
        <v>1.2794650811999999</v>
      </c>
      <c r="K47" s="107">
        <v>2.7599241807000001</v>
      </c>
      <c r="L47" s="107">
        <v>1.4870944448000001</v>
      </c>
      <c r="M47" s="107">
        <v>1.0111835122999999</v>
      </c>
      <c r="N47" s="107">
        <v>2.1869916399</v>
      </c>
      <c r="O47" s="116">
        <v>20</v>
      </c>
      <c r="P47" s="116">
        <v>14389</v>
      </c>
      <c r="Q47" s="117">
        <v>1.5014062145</v>
      </c>
      <c r="R47" s="107">
        <v>0.96718474880000005</v>
      </c>
      <c r="S47" s="107">
        <v>2.3307032329999999</v>
      </c>
      <c r="T47" s="107">
        <v>5.9700130999999997E-2</v>
      </c>
      <c r="U47" s="109">
        <v>1.3899506568</v>
      </c>
      <c r="V47" s="107">
        <v>0.89673667440000004</v>
      </c>
      <c r="W47" s="107">
        <v>2.1544371757</v>
      </c>
      <c r="X47" s="107">
        <v>1.5257703857</v>
      </c>
      <c r="Y47" s="107">
        <v>0.98287980500000005</v>
      </c>
      <c r="Z47" s="107">
        <v>2.3685248778000001</v>
      </c>
      <c r="AA47" s="116">
        <v>23</v>
      </c>
      <c r="AB47" s="116">
        <v>15014</v>
      </c>
      <c r="AC47" s="117">
        <v>1.5166841375</v>
      </c>
      <c r="AD47" s="107">
        <v>1.0058411120999999</v>
      </c>
      <c r="AE47" s="107">
        <v>2.2869723114</v>
      </c>
      <c r="AF47" s="107">
        <v>2.1062380000000001E-4</v>
      </c>
      <c r="AG47" s="109">
        <v>1.5319035566999999</v>
      </c>
      <c r="AH47" s="107">
        <v>1.0179902851</v>
      </c>
      <c r="AI47" s="107">
        <v>2.3052562890999999</v>
      </c>
      <c r="AJ47" s="107">
        <v>2.1739818612000001</v>
      </c>
      <c r="AK47" s="107">
        <v>1.4417506445999999</v>
      </c>
      <c r="AL47" s="107">
        <v>3.2780960773999999</v>
      </c>
      <c r="AM47" s="107">
        <v>0.97358381630000002</v>
      </c>
      <c r="AN47" s="107">
        <v>1.0101757425</v>
      </c>
      <c r="AO47" s="107">
        <v>1.8392712399</v>
      </c>
      <c r="AP47" s="107">
        <v>0.55481486830000004</v>
      </c>
      <c r="AQ47" s="107">
        <v>0.2295097508</v>
      </c>
      <c r="AR47" s="107">
        <v>0.69949771969999996</v>
      </c>
      <c r="AS47" s="107">
        <v>0.39049690790000002</v>
      </c>
      <c r="AT47" s="107">
        <v>1.2530113553</v>
      </c>
      <c r="AU47" s="106" t="s">
        <v>28</v>
      </c>
      <c r="AV47" s="106" t="s">
        <v>28</v>
      </c>
      <c r="AW47" s="106">
        <v>3</v>
      </c>
      <c r="AX47" s="106" t="s">
        <v>28</v>
      </c>
      <c r="AY47" s="106" t="s">
        <v>28</v>
      </c>
      <c r="AZ47" s="106" t="s">
        <v>28</v>
      </c>
      <c r="BA47" s="106" t="s">
        <v>28</v>
      </c>
      <c r="BB47" s="106" t="s">
        <v>28</v>
      </c>
      <c r="BC47" s="118">
        <v>-3</v>
      </c>
      <c r="BD47" s="119">
        <v>5.2</v>
      </c>
      <c r="BE47" s="119">
        <v>4</v>
      </c>
      <c r="BF47" s="119">
        <v>4.5999999999999996</v>
      </c>
      <c r="BQ47" s="52"/>
      <c r="CO47" s="4"/>
    </row>
    <row r="48" spans="1:93" x14ac:dyDescent="0.3">
      <c r="A48" s="10"/>
      <c r="B48" t="s">
        <v>95</v>
      </c>
      <c r="C48" s="106">
        <v>44</v>
      </c>
      <c r="D48" s="116">
        <v>26163</v>
      </c>
      <c r="E48" s="117">
        <v>1.8224026794999999</v>
      </c>
      <c r="F48" s="107">
        <v>1.3538582016</v>
      </c>
      <c r="G48" s="107">
        <v>2.4531014565000002</v>
      </c>
      <c r="H48" s="107">
        <v>0.1240940058</v>
      </c>
      <c r="I48" s="109">
        <v>1.6817643237</v>
      </c>
      <c r="J48" s="107">
        <v>1.2515311815000001</v>
      </c>
      <c r="K48" s="107">
        <v>2.2598967427000001</v>
      </c>
      <c r="L48" s="107">
        <v>1.2626151338</v>
      </c>
      <c r="M48" s="107">
        <v>0.93799349259999998</v>
      </c>
      <c r="N48" s="107">
        <v>1.6995821278000001</v>
      </c>
      <c r="O48" s="116">
        <v>38</v>
      </c>
      <c r="P48" s="116">
        <v>27224</v>
      </c>
      <c r="Q48" s="117">
        <v>1.4010255363999999</v>
      </c>
      <c r="R48" s="107">
        <v>1.0173270000000001</v>
      </c>
      <c r="S48" s="107">
        <v>1.9294411273000001</v>
      </c>
      <c r="T48" s="107">
        <v>3.04828748E-2</v>
      </c>
      <c r="U48" s="109">
        <v>1.3958272113000001</v>
      </c>
      <c r="V48" s="107">
        <v>1.0156604388999999</v>
      </c>
      <c r="W48" s="107">
        <v>1.9182923044</v>
      </c>
      <c r="X48" s="107">
        <v>1.4237607734</v>
      </c>
      <c r="Y48" s="107">
        <v>1.0338357429</v>
      </c>
      <c r="Z48" s="107">
        <v>1.9607512641</v>
      </c>
      <c r="AA48" s="116">
        <v>22</v>
      </c>
      <c r="AB48" s="116">
        <v>28030</v>
      </c>
      <c r="AC48" s="117">
        <v>0.73280207669999997</v>
      </c>
      <c r="AD48" s="107">
        <v>0.48155859109999999</v>
      </c>
      <c r="AE48" s="107">
        <v>1.1151267851</v>
      </c>
      <c r="AF48" s="107">
        <v>0.81850679120000003</v>
      </c>
      <c r="AG48" s="109">
        <v>0.78487335000000003</v>
      </c>
      <c r="AH48" s="107">
        <v>0.51680035619999998</v>
      </c>
      <c r="AI48" s="107">
        <v>1.1920002920999999</v>
      </c>
      <c r="AJ48" s="107">
        <v>1.0503824647</v>
      </c>
      <c r="AK48" s="107">
        <v>0.69025554919999998</v>
      </c>
      <c r="AL48" s="107">
        <v>1.5983983373999999</v>
      </c>
      <c r="AM48" s="107">
        <v>1.5558028099999999E-2</v>
      </c>
      <c r="AN48" s="107">
        <v>0.52304690929999997</v>
      </c>
      <c r="AO48" s="107">
        <v>0.8842560116</v>
      </c>
      <c r="AP48" s="107">
        <v>0.30938785349999998</v>
      </c>
      <c r="AQ48" s="107">
        <v>0.23508214760000001</v>
      </c>
      <c r="AR48" s="107">
        <v>0.76877934400000003</v>
      </c>
      <c r="AS48" s="107">
        <v>0.49807766399999998</v>
      </c>
      <c r="AT48" s="107">
        <v>1.1866054682</v>
      </c>
      <c r="AU48" s="106" t="s">
        <v>28</v>
      </c>
      <c r="AV48" s="106" t="s">
        <v>28</v>
      </c>
      <c r="AW48" s="106" t="s">
        <v>28</v>
      </c>
      <c r="AX48" s="106" t="s">
        <v>28</v>
      </c>
      <c r="AY48" s="106" t="s">
        <v>28</v>
      </c>
      <c r="AZ48" s="106" t="s">
        <v>28</v>
      </c>
      <c r="BA48" s="106" t="s">
        <v>28</v>
      </c>
      <c r="BB48" s="106" t="s">
        <v>28</v>
      </c>
      <c r="BC48" s="118" t="s">
        <v>28</v>
      </c>
      <c r="BD48" s="119">
        <v>8.8000000000000007</v>
      </c>
      <c r="BE48" s="119">
        <v>7.6</v>
      </c>
      <c r="BF48" s="119">
        <v>4.4000000000000004</v>
      </c>
    </row>
    <row r="49" spans="1:93" x14ac:dyDescent="0.3">
      <c r="A49" s="10"/>
      <c r="B49" t="s">
        <v>142</v>
      </c>
      <c r="C49" s="106">
        <v>23</v>
      </c>
      <c r="D49" s="116">
        <v>15350</v>
      </c>
      <c r="E49" s="117">
        <v>1.5352784843</v>
      </c>
      <c r="F49" s="107">
        <v>1.0189643236999999</v>
      </c>
      <c r="G49" s="107">
        <v>2.3132115319</v>
      </c>
      <c r="H49" s="107">
        <v>0.76784033200000001</v>
      </c>
      <c r="I49" s="109">
        <v>1.4983713354999999</v>
      </c>
      <c r="J49" s="107">
        <v>0.99570724040000003</v>
      </c>
      <c r="K49" s="107">
        <v>2.2547959560000002</v>
      </c>
      <c r="L49" s="107">
        <v>1.0636868956000001</v>
      </c>
      <c r="M49" s="107">
        <v>0.70596898829999999</v>
      </c>
      <c r="N49" s="107">
        <v>1.6026622000999999</v>
      </c>
      <c r="O49" s="116">
        <v>24</v>
      </c>
      <c r="P49" s="116">
        <v>15048</v>
      </c>
      <c r="Q49" s="117">
        <v>1.5647540949000001</v>
      </c>
      <c r="R49" s="107">
        <v>1.0470783970999999</v>
      </c>
      <c r="S49" s="107">
        <v>2.3383687261000001</v>
      </c>
      <c r="T49" s="107">
        <v>2.3638935999999999E-2</v>
      </c>
      <c r="U49" s="109">
        <v>1.5948963317</v>
      </c>
      <c r="V49" s="107">
        <v>1.0690097635</v>
      </c>
      <c r="W49" s="107">
        <v>2.3794865077999998</v>
      </c>
      <c r="X49" s="107">
        <v>1.5901462481999999</v>
      </c>
      <c r="Y49" s="107">
        <v>1.0640699328000001</v>
      </c>
      <c r="Z49" s="107">
        <v>2.3763147632999999</v>
      </c>
      <c r="AA49" s="116">
        <v>14</v>
      </c>
      <c r="AB49" s="116">
        <v>15810</v>
      </c>
      <c r="AC49" s="117">
        <v>0.8293241549</v>
      </c>
      <c r="AD49" s="107">
        <v>0.49039515210000001</v>
      </c>
      <c r="AE49" s="107">
        <v>1.402498681</v>
      </c>
      <c r="AF49" s="107">
        <v>0.51895797109999997</v>
      </c>
      <c r="AG49" s="109">
        <v>0.88551549650000005</v>
      </c>
      <c r="AH49" s="107">
        <v>0.52444866489999997</v>
      </c>
      <c r="AI49" s="107">
        <v>1.495165775</v>
      </c>
      <c r="AJ49" s="107">
        <v>1.1887350998999999</v>
      </c>
      <c r="AK49" s="107">
        <v>0.70292168219999995</v>
      </c>
      <c r="AL49" s="107">
        <v>2.0103109258999998</v>
      </c>
      <c r="AM49" s="107">
        <v>5.9047884100000003E-2</v>
      </c>
      <c r="AN49" s="107">
        <v>0.53000286600000002</v>
      </c>
      <c r="AO49" s="107">
        <v>1.0245527466</v>
      </c>
      <c r="AP49" s="107">
        <v>0.27417137759999999</v>
      </c>
      <c r="AQ49" s="107">
        <v>0.94803716059999998</v>
      </c>
      <c r="AR49" s="107">
        <v>1.0191988691</v>
      </c>
      <c r="AS49" s="107">
        <v>0.57528314030000005</v>
      </c>
      <c r="AT49" s="107">
        <v>1.8056610077999999</v>
      </c>
      <c r="AU49" s="106" t="s">
        <v>28</v>
      </c>
      <c r="AV49" s="106" t="s">
        <v>28</v>
      </c>
      <c r="AW49" s="106" t="s">
        <v>28</v>
      </c>
      <c r="AX49" s="106" t="s">
        <v>28</v>
      </c>
      <c r="AY49" s="106" t="s">
        <v>28</v>
      </c>
      <c r="AZ49" s="106" t="s">
        <v>28</v>
      </c>
      <c r="BA49" s="106" t="s">
        <v>28</v>
      </c>
      <c r="BB49" s="106" t="s">
        <v>28</v>
      </c>
      <c r="BC49" s="118" t="s">
        <v>28</v>
      </c>
      <c r="BD49" s="119">
        <v>4.5999999999999996</v>
      </c>
      <c r="BE49" s="119">
        <v>4.8</v>
      </c>
      <c r="BF49" s="119">
        <v>2.8</v>
      </c>
      <c r="BQ49" s="52"/>
    </row>
    <row r="50" spans="1:93" x14ac:dyDescent="0.3">
      <c r="A50" s="10"/>
      <c r="B50" t="s">
        <v>144</v>
      </c>
      <c r="C50" s="106">
        <v>29</v>
      </c>
      <c r="D50" s="116">
        <v>11860</v>
      </c>
      <c r="E50" s="117">
        <v>2.7432012782999999</v>
      </c>
      <c r="F50" s="107">
        <v>1.9036406954</v>
      </c>
      <c r="G50" s="107">
        <v>3.9530323509</v>
      </c>
      <c r="H50" s="107">
        <v>5.7138179999999998E-4</v>
      </c>
      <c r="I50" s="109">
        <v>2.4451939291999998</v>
      </c>
      <c r="J50" s="107">
        <v>1.6992181976</v>
      </c>
      <c r="K50" s="107">
        <v>3.5186613230999999</v>
      </c>
      <c r="L50" s="107">
        <v>1.900571969</v>
      </c>
      <c r="M50" s="107">
        <v>1.3188992632000001</v>
      </c>
      <c r="N50" s="107">
        <v>2.7387791549</v>
      </c>
      <c r="O50" s="116">
        <v>19</v>
      </c>
      <c r="P50" s="116">
        <v>12753</v>
      </c>
      <c r="Q50" s="117">
        <v>1.5421507851</v>
      </c>
      <c r="R50" s="107">
        <v>0.98221990010000004</v>
      </c>
      <c r="S50" s="107">
        <v>2.4212796378000001</v>
      </c>
      <c r="T50" s="107">
        <v>5.09432155E-2</v>
      </c>
      <c r="U50" s="109">
        <v>1.4898455264999999</v>
      </c>
      <c r="V50" s="107">
        <v>0.95030325000000004</v>
      </c>
      <c r="W50" s="107">
        <v>2.3357172491</v>
      </c>
      <c r="X50" s="107">
        <v>1.5671761416000001</v>
      </c>
      <c r="Y50" s="107">
        <v>0.99815894019999996</v>
      </c>
      <c r="Z50" s="107">
        <v>2.4605711174999998</v>
      </c>
      <c r="AA50" s="116">
        <v>20</v>
      </c>
      <c r="AB50" s="116">
        <v>12992</v>
      </c>
      <c r="AC50" s="117">
        <v>1.4728341877</v>
      </c>
      <c r="AD50" s="107">
        <v>0.94841799569999996</v>
      </c>
      <c r="AE50" s="107">
        <v>2.2872199328999998</v>
      </c>
      <c r="AF50" s="107">
        <v>8.7675380000000003E-4</v>
      </c>
      <c r="AG50" s="109">
        <v>1.5394088669999999</v>
      </c>
      <c r="AH50" s="107">
        <v>0.99316071490000002</v>
      </c>
      <c r="AI50" s="107">
        <v>2.3860988701000001</v>
      </c>
      <c r="AJ50" s="107">
        <v>2.1111283024</v>
      </c>
      <c r="AK50" s="107">
        <v>1.3594416058000001</v>
      </c>
      <c r="AL50" s="107">
        <v>3.2784510127000002</v>
      </c>
      <c r="AM50" s="107">
        <v>0.88585211470000003</v>
      </c>
      <c r="AN50" s="107">
        <v>0.95505199750000003</v>
      </c>
      <c r="AO50" s="107">
        <v>1.789450853</v>
      </c>
      <c r="AP50" s="107">
        <v>0.50972303389999996</v>
      </c>
      <c r="AQ50" s="107">
        <v>5.1014166899999998E-2</v>
      </c>
      <c r="AR50" s="107">
        <v>0.56217194020000005</v>
      </c>
      <c r="AS50" s="107">
        <v>0.31523579210000002</v>
      </c>
      <c r="AT50" s="107">
        <v>1.0025425359</v>
      </c>
      <c r="AU50" s="106">
        <v>1</v>
      </c>
      <c r="AV50" s="106" t="s">
        <v>28</v>
      </c>
      <c r="AW50" s="106">
        <v>3</v>
      </c>
      <c r="AX50" s="106" t="s">
        <v>28</v>
      </c>
      <c r="AY50" s="106" t="s">
        <v>28</v>
      </c>
      <c r="AZ50" s="106" t="s">
        <v>28</v>
      </c>
      <c r="BA50" s="106" t="s">
        <v>28</v>
      </c>
      <c r="BB50" s="106" t="s">
        <v>28</v>
      </c>
      <c r="BC50" s="118" t="s">
        <v>441</v>
      </c>
      <c r="BD50" s="119">
        <v>5.8</v>
      </c>
      <c r="BE50" s="119">
        <v>3.8</v>
      </c>
      <c r="BF50" s="119">
        <v>4</v>
      </c>
    </row>
    <row r="51" spans="1:93" x14ac:dyDescent="0.3">
      <c r="A51" s="10"/>
      <c r="B51" t="s">
        <v>145</v>
      </c>
      <c r="C51" s="106">
        <v>7</v>
      </c>
      <c r="D51" s="116">
        <v>4657</v>
      </c>
      <c r="E51" s="117">
        <v>2.2362561688999998</v>
      </c>
      <c r="F51" s="107">
        <v>1.0653416134</v>
      </c>
      <c r="G51" s="107">
        <v>4.6941202616000002</v>
      </c>
      <c r="H51" s="107">
        <v>0.2471558761</v>
      </c>
      <c r="I51" s="109">
        <v>1.5031135924000001</v>
      </c>
      <c r="J51" s="107">
        <v>0.71658524150000003</v>
      </c>
      <c r="K51" s="107">
        <v>3.1529402797000001</v>
      </c>
      <c r="L51" s="107">
        <v>1.5493452208</v>
      </c>
      <c r="M51" s="107">
        <v>0.73810056300000004</v>
      </c>
      <c r="N51" s="107">
        <v>3.2522270455000002</v>
      </c>
      <c r="O51" s="116">
        <v>8</v>
      </c>
      <c r="P51" s="116">
        <v>5023</v>
      </c>
      <c r="Q51" s="117">
        <v>2.2621194858</v>
      </c>
      <c r="R51" s="107">
        <v>1.1301652743999999</v>
      </c>
      <c r="S51" s="107">
        <v>4.5278196774000001</v>
      </c>
      <c r="T51" s="107">
        <v>1.8721288400000001E-2</v>
      </c>
      <c r="U51" s="109">
        <v>1.5926737010000001</v>
      </c>
      <c r="V51" s="107">
        <v>0.79649236509999999</v>
      </c>
      <c r="W51" s="107">
        <v>3.1847254650000001</v>
      </c>
      <c r="X51" s="107">
        <v>2.2988281832999999</v>
      </c>
      <c r="Y51" s="107">
        <v>1.1485051080999999</v>
      </c>
      <c r="Z51" s="107">
        <v>4.6012951784</v>
      </c>
      <c r="AA51" s="116" t="s">
        <v>28</v>
      </c>
      <c r="AB51" s="116" t="s">
        <v>28</v>
      </c>
      <c r="AC51" s="117" t="s">
        <v>28</v>
      </c>
      <c r="AD51" s="107" t="s">
        <v>28</v>
      </c>
      <c r="AE51" s="107" t="s">
        <v>28</v>
      </c>
      <c r="AF51" s="107" t="s">
        <v>28</v>
      </c>
      <c r="AG51" s="109" t="s">
        <v>28</v>
      </c>
      <c r="AH51" s="107" t="s">
        <v>28</v>
      </c>
      <c r="AI51" s="107" t="s">
        <v>28</v>
      </c>
      <c r="AJ51" s="107" t="s">
        <v>28</v>
      </c>
      <c r="AK51" s="107" t="s">
        <v>28</v>
      </c>
      <c r="AL51" s="107" t="s">
        <v>28</v>
      </c>
      <c r="AM51" s="107">
        <v>8.0555993699999995E-2</v>
      </c>
      <c r="AN51" s="107">
        <v>0.30634486189999999</v>
      </c>
      <c r="AO51" s="107">
        <v>1.1547223057</v>
      </c>
      <c r="AP51" s="107">
        <v>8.1272504999999995E-2</v>
      </c>
      <c r="AQ51" s="107">
        <v>0.98227379569999995</v>
      </c>
      <c r="AR51" s="107">
        <v>1.0115654536000001</v>
      </c>
      <c r="AS51" s="107">
        <v>0.36682175659999999</v>
      </c>
      <c r="AT51" s="107">
        <v>2.7895419190999999</v>
      </c>
      <c r="AU51" s="106" t="s">
        <v>28</v>
      </c>
      <c r="AV51" s="106" t="s">
        <v>28</v>
      </c>
      <c r="AW51" s="106" t="s">
        <v>28</v>
      </c>
      <c r="AX51" s="106" t="s">
        <v>28</v>
      </c>
      <c r="AY51" s="106" t="s">
        <v>28</v>
      </c>
      <c r="AZ51" s="106" t="s">
        <v>28</v>
      </c>
      <c r="BA51" s="106" t="s">
        <v>28</v>
      </c>
      <c r="BB51" s="106" t="s">
        <v>429</v>
      </c>
      <c r="BC51" s="118" t="s">
        <v>430</v>
      </c>
      <c r="BD51" s="119">
        <v>1.4</v>
      </c>
      <c r="BE51" s="119">
        <v>1.6</v>
      </c>
      <c r="BF51" s="119" t="s">
        <v>28</v>
      </c>
      <c r="BQ51" s="52"/>
      <c r="CC51" s="4"/>
      <c r="CO51" s="4"/>
    </row>
    <row r="52" spans="1:93" s="3" customFormat="1" x14ac:dyDescent="0.3">
      <c r="A52" s="10"/>
      <c r="B52" s="3" t="s">
        <v>80</v>
      </c>
      <c r="C52" s="112">
        <v>22</v>
      </c>
      <c r="D52" s="113">
        <v>34397</v>
      </c>
      <c r="E52" s="108">
        <v>0.71902319069999998</v>
      </c>
      <c r="F52" s="114">
        <v>0.472866024</v>
      </c>
      <c r="G52" s="114">
        <v>1.0933209883999999</v>
      </c>
      <c r="H52" s="114">
        <v>1.1182474000000001E-3</v>
      </c>
      <c r="I52" s="115">
        <v>0.63959066200000003</v>
      </c>
      <c r="J52" s="114">
        <v>0.42113887789999999</v>
      </c>
      <c r="K52" s="114">
        <v>0.97135704239999998</v>
      </c>
      <c r="L52" s="114">
        <v>0.49816079200000002</v>
      </c>
      <c r="M52" s="114">
        <v>0.32761573770000002</v>
      </c>
      <c r="N52" s="114">
        <v>0.75748551159999999</v>
      </c>
      <c r="O52" s="113">
        <v>32</v>
      </c>
      <c r="P52" s="113">
        <v>36049</v>
      </c>
      <c r="Q52" s="108">
        <v>0.95547575529999995</v>
      </c>
      <c r="R52" s="114">
        <v>0.6744051231</v>
      </c>
      <c r="S52" s="114">
        <v>1.3536876984999999</v>
      </c>
      <c r="T52" s="114">
        <v>0.86841143460000003</v>
      </c>
      <c r="U52" s="115">
        <v>0.88768065689999998</v>
      </c>
      <c r="V52" s="114">
        <v>0.62774629849999997</v>
      </c>
      <c r="W52" s="114">
        <v>1.2552474629999999</v>
      </c>
      <c r="X52" s="114">
        <v>0.9709808029</v>
      </c>
      <c r="Y52" s="114">
        <v>0.685349078</v>
      </c>
      <c r="Z52" s="114">
        <v>1.3756547575</v>
      </c>
      <c r="AA52" s="113">
        <v>22</v>
      </c>
      <c r="AB52" s="113">
        <v>37239</v>
      </c>
      <c r="AC52" s="108">
        <v>0.61496814290000001</v>
      </c>
      <c r="AD52" s="114">
        <v>0.40412681919999999</v>
      </c>
      <c r="AE52" s="114">
        <v>0.93580974780000004</v>
      </c>
      <c r="AF52" s="114">
        <v>0.55591830470000003</v>
      </c>
      <c r="AG52" s="115">
        <v>0.59077848489999996</v>
      </c>
      <c r="AH52" s="114">
        <v>0.38899846890000001</v>
      </c>
      <c r="AI52" s="114">
        <v>0.89722517219999998</v>
      </c>
      <c r="AJ52" s="114">
        <v>0.88148188189999999</v>
      </c>
      <c r="AK52" s="114">
        <v>0.57926654129999999</v>
      </c>
      <c r="AL52" s="114">
        <v>1.3413692191</v>
      </c>
      <c r="AM52" s="114">
        <v>0.11160825839999999</v>
      </c>
      <c r="AN52" s="114">
        <v>0.64362506269999997</v>
      </c>
      <c r="AO52" s="114">
        <v>1.1075886213999999</v>
      </c>
      <c r="AP52" s="114">
        <v>0.37401361230000002</v>
      </c>
      <c r="AQ52" s="114">
        <v>0.30462134219999998</v>
      </c>
      <c r="AR52" s="114">
        <v>1.3288524872</v>
      </c>
      <c r="AS52" s="114">
        <v>0.77220271429999998</v>
      </c>
      <c r="AT52" s="114">
        <v>2.2867686163999998</v>
      </c>
      <c r="AU52" s="112">
        <v>1</v>
      </c>
      <c r="AV52" s="112" t="s">
        <v>28</v>
      </c>
      <c r="AW52" s="112" t="s">
        <v>28</v>
      </c>
      <c r="AX52" s="112" t="s">
        <v>28</v>
      </c>
      <c r="AY52" s="112" t="s">
        <v>28</v>
      </c>
      <c r="AZ52" s="112" t="s">
        <v>28</v>
      </c>
      <c r="BA52" s="112" t="s">
        <v>28</v>
      </c>
      <c r="BB52" s="112" t="s">
        <v>28</v>
      </c>
      <c r="BC52" s="110">
        <v>-1</v>
      </c>
      <c r="BD52" s="111">
        <v>4.4000000000000004</v>
      </c>
      <c r="BE52" s="111">
        <v>6.4</v>
      </c>
      <c r="BF52" s="111">
        <v>4.4000000000000004</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6">
        <v>48</v>
      </c>
      <c r="D53" s="116">
        <v>39205</v>
      </c>
      <c r="E53" s="117">
        <v>1.1930669114000001</v>
      </c>
      <c r="F53" s="107">
        <v>0.89747843650000003</v>
      </c>
      <c r="G53" s="107">
        <v>1.5860087520999999</v>
      </c>
      <c r="H53" s="107">
        <v>0.1898229924</v>
      </c>
      <c r="I53" s="109">
        <v>1.2243336308999999</v>
      </c>
      <c r="J53" s="107">
        <v>0.922655169</v>
      </c>
      <c r="K53" s="107">
        <v>1.6246512133</v>
      </c>
      <c r="L53" s="107">
        <v>0.82659247319999996</v>
      </c>
      <c r="M53" s="107">
        <v>0.6217999287</v>
      </c>
      <c r="N53" s="107">
        <v>1.0988343438999999</v>
      </c>
      <c r="O53" s="116">
        <v>36</v>
      </c>
      <c r="P53" s="116">
        <v>38906</v>
      </c>
      <c r="Q53" s="117">
        <v>0.85754882789999998</v>
      </c>
      <c r="R53" s="107">
        <v>0.6173260934</v>
      </c>
      <c r="S53" s="107">
        <v>1.1912504590999999</v>
      </c>
      <c r="T53" s="107">
        <v>0.41198483850000001</v>
      </c>
      <c r="U53" s="109">
        <v>0.92530715060000002</v>
      </c>
      <c r="V53" s="107">
        <v>0.66745039500000003</v>
      </c>
      <c r="W53" s="107">
        <v>1.2827819554</v>
      </c>
      <c r="X53" s="107">
        <v>0.87146475970000004</v>
      </c>
      <c r="Y53" s="107">
        <v>0.6273437945</v>
      </c>
      <c r="Z53" s="107">
        <v>1.2105815568</v>
      </c>
      <c r="AA53" s="116">
        <v>30</v>
      </c>
      <c r="AB53" s="116">
        <v>39320</v>
      </c>
      <c r="AC53" s="117">
        <v>0.6677545506</v>
      </c>
      <c r="AD53" s="107">
        <v>0.46580786680000003</v>
      </c>
      <c r="AE53" s="107">
        <v>0.95725334770000003</v>
      </c>
      <c r="AF53" s="107">
        <v>0.81159560310000001</v>
      </c>
      <c r="AG53" s="109">
        <v>0.76297049849999998</v>
      </c>
      <c r="AH53" s="107">
        <v>0.53345810370000002</v>
      </c>
      <c r="AI53" s="107">
        <v>1.0912271789000001</v>
      </c>
      <c r="AJ53" s="107">
        <v>0.95714476400000004</v>
      </c>
      <c r="AK53" s="107">
        <v>0.66767880550000003</v>
      </c>
      <c r="AL53" s="107">
        <v>1.3721060061999999</v>
      </c>
      <c r="AM53" s="107">
        <v>0.31156961719999998</v>
      </c>
      <c r="AN53" s="107">
        <v>0.77867816840000004</v>
      </c>
      <c r="AO53" s="107">
        <v>1.2640993859</v>
      </c>
      <c r="AP53" s="107">
        <v>0.47966140699999998</v>
      </c>
      <c r="AQ53" s="107">
        <v>0.13422103090000001</v>
      </c>
      <c r="AR53" s="107">
        <v>0.71877680929999999</v>
      </c>
      <c r="AS53" s="107">
        <v>0.46657476120000002</v>
      </c>
      <c r="AT53" s="107">
        <v>1.1073040048</v>
      </c>
      <c r="AU53" s="106" t="s">
        <v>28</v>
      </c>
      <c r="AV53" s="106" t="s">
        <v>28</v>
      </c>
      <c r="AW53" s="106" t="s">
        <v>28</v>
      </c>
      <c r="AX53" s="106" t="s">
        <v>28</v>
      </c>
      <c r="AY53" s="106" t="s">
        <v>28</v>
      </c>
      <c r="AZ53" s="106" t="s">
        <v>28</v>
      </c>
      <c r="BA53" s="106" t="s">
        <v>28</v>
      </c>
      <c r="BB53" s="106" t="s">
        <v>28</v>
      </c>
      <c r="BC53" s="118" t="s">
        <v>28</v>
      </c>
      <c r="BD53" s="119">
        <v>9.6</v>
      </c>
      <c r="BE53" s="119">
        <v>7.2</v>
      </c>
      <c r="BF53" s="119">
        <v>6</v>
      </c>
    </row>
    <row r="54" spans="1:93" x14ac:dyDescent="0.3">
      <c r="A54" s="10"/>
      <c r="B54" t="s">
        <v>79</v>
      </c>
      <c r="C54" s="106">
        <v>29</v>
      </c>
      <c r="D54" s="116">
        <v>21263</v>
      </c>
      <c r="E54" s="117">
        <v>1.5287295596999999</v>
      </c>
      <c r="F54" s="107">
        <v>1.0608665942</v>
      </c>
      <c r="G54" s="107">
        <v>2.2029292649999999</v>
      </c>
      <c r="H54" s="107">
        <v>0.75786605959999997</v>
      </c>
      <c r="I54" s="109">
        <v>1.3638715138999999</v>
      </c>
      <c r="J54" s="107">
        <v>0.94778384159999995</v>
      </c>
      <c r="K54" s="107">
        <v>1.9626263128999999</v>
      </c>
      <c r="L54" s="107">
        <v>1.0591496046</v>
      </c>
      <c r="M54" s="107">
        <v>0.7350001357</v>
      </c>
      <c r="N54" s="107">
        <v>1.5262553441</v>
      </c>
      <c r="O54" s="116">
        <v>19</v>
      </c>
      <c r="P54" s="116">
        <v>23566</v>
      </c>
      <c r="Q54" s="117">
        <v>0.88633926780000005</v>
      </c>
      <c r="R54" s="107">
        <v>0.56452604500000003</v>
      </c>
      <c r="S54" s="107">
        <v>1.3916050547000001</v>
      </c>
      <c r="T54" s="107">
        <v>0.64962968139999999</v>
      </c>
      <c r="U54" s="109">
        <v>0.80624628700000001</v>
      </c>
      <c r="V54" s="107">
        <v>0.514267052</v>
      </c>
      <c r="W54" s="107">
        <v>1.2639990697000001</v>
      </c>
      <c r="X54" s="107">
        <v>0.90072239850000002</v>
      </c>
      <c r="Y54" s="107">
        <v>0.57368692970000001</v>
      </c>
      <c r="Z54" s="107">
        <v>1.4141874202</v>
      </c>
      <c r="AA54" s="116">
        <v>16</v>
      </c>
      <c r="AB54" s="116">
        <v>27443</v>
      </c>
      <c r="AC54" s="117">
        <v>0.6176460305</v>
      </c>
      <c r="AD54" s="107">
        <v>0.37775241279999999</v>
      </c>
      <c r="AE54" s="107">
        <v>1.0098853270999999</v>
      </c>
      <c r="AF54" s="107">
        <v>0.62728426479999999</v>
      </c>
      <c r="AG54" s="109">
        <v>0.58302663700000001</v>
      </c>
      <c r="AH54" s="107">
        <v>0.35718072229999998</v>
      </c>
      <c r="AI54" s="107">
        <v>0.95167526749999998</v>
      </c>
      <c r="AJ54" s="107">
        <v>0.88532030740000001</v>
      </c>
      <c r="AK54" s="107">
        <v>0.54146204409999998</v>
      </c>
      <c r="AL54" s="107">
        <v>1.4475475339999999</v>
      </c>
      <c r="AM54" s="107">
        <v>0.28711832520000002</v>
      </c>
      <c r="AN54" s="107">
        <v>0.6968505773</v>
      </c>
      <c r="AO54" s="107">
        <v>1.3550693276000001</v>
      </c>
      <c r="AP54" s="107">
        <v>0.35835858520000002</v>
      </c>
      <c r="AQ54" s="107">
        <v>6.4773032100000003E-2</v>
      </c>
      <c r="AR54" s="107">
        <v>0.5797881399</v>
      </c>
      <c r="AS54" s="107">
        <v>0.32511403830000002</v>
      </c>
      <c r="AT54" s="107">
        <v>1.0339580812</v>
      </c>
      <c r="AU54" s="106" t="s">
        <v>28</v>
      </c>
      <c r="AV54" s="106" t="s">
        <v>28</v>
      </c>
      <c r="AW54" s="106" t="s">
        <v>28</v>
      </c>
      <c r="AX54" s="106" t="s">
        <v>28</v>
      </c>
      <c r="AY54" s="106" t="s">
        <v>28</v>
      </c>
      <c r="AZ54" s="106" t="s">
        <v>28</v>
      </c>
      <c r="BA54" s="106" t="s">
        <v>28</v>
      </c>
      <c r="BB54" s="106" t="s">
        <v>28</v>
      </c>
      <c r="BC54" s="118" t="s">
        <v>28</v>
      </c>
      <c r="BD54" s="119">
        <v>5.8</v>
      </c>
      <c r="BE54" s="119">
        <v>3.8</v>
      </c>
      <c r="BF54" s="119">
        <v>3.2</v>
      </c>
    </row>
    <row r="55" spans="1:93" x14ac:dyDescent="0.3">
      <c r="A55" s="10"/>
      <c r="B55" t="s">
        <v>84</v>
      </c>
      <c r="C55" s="106">
        <v>29</v>
      </c>
      <c r="D55" s="116">
        <v>27881</v>
      </c>
      <c r="E55" s="117">
        <v>1.0361091918000001</v>
      </c>
      <c r="F55" s="107">
        <v>0.71900837679999996</v>
      </c>
      <c r="G55" s="107">
        <v>1.4930594579000001</v>
      </c>
      <c r="H55" s="107">
        <v>7.5348292100000006E-2</v>
      </c>
      <c r="I55" s="109">
        <v>1.0401348588999999</v>
      </c>
      <c r="J55" s="107">
        <v>0.72281223139999995</v>
      </c>
      <c r="K55" s="107">
        <v>1.4967656573000001</v>
      </c>
      <c r="L55" s="107">
        <v>0.71784746610000005</v>
      </c>
      <c r="M55" s="107">
        <v>0.49815052850000002</v>
      </c>
      <c r="N55" s="107">
        <v>1.0344362901999999</v>
      </c>
      <c r="O55" s="116">
        <v>30</v>
      </c>
      <c r="P55" s="116">
        <v>29246</v>
      </c>
      <c r="Q55" s="117">
        <v>1.0036837649999999</v>
      </c>
      <c r="R55" s="107">
        <v>0.70046788380000002</v>
      </c>
      <c r="S55" s="107">
        <v>1.4381545871000001</v>
      </c>
      <c r="T55" s="107">
        <v>0.91419180010000001</v>
      </c>
      <c r="U55" s="109">
        <v>1.0257813034000001</v>
      </c>
      <c r="V55" s="107">
        <v>0.71721167470000002</v>
      </c>
      <c r="W55" s="107">
        <v>1.4671084138999999</v>
      </c>
      <c r="X55" s="107">
        <v>1.0199711114000001</v>
      </c>
      <c r="Y55" s="107">
        <v>0.71183477390000005</v>
      </c>
      <c r="Z55" s="107">
        <v>1.4614923382</v>
      </c>
      <c r="AA55" s="116">
        <v>27</v>
      </c>
      <c r="AB55" s="116">
        <v>31098</v>
      </c>
      <c r="AC55" s="117">
        <v>0.85450663709999997</v>
      </c>
      <c r="AD55" s="107">
        <v>0.58472349909999999</v>
      </c>
      <c r="AE55" s="107">
        <v>1.2487638924</v>
      </c>
      <c r="AF55" s="107">
        <v>0.29477118270000002</v>
      </c>
      <c r="AG55" s="109">
        <v>0.86822303690000002</v>
      </c>
      <c r="AH55" s="107">
        <v>0.59541187429999998</v>
      </c>
      <c r="AI55" s="107">
        <v>1.2660332691</v>
      </c>
      <c r="AJ55" s="107">
        <v>1.2248311189000001</v>
      </c>
      <c r="AK55" s="107">
        <v>0.83812987130000005</v>
      </c>
      <c r="AL55" s="107">
        <v>1.7899508433</v>
      </c>
      <c r="AM55" s="107">
        <v>0.54413484999999995</v>
      </c>
      <c r="AN55" s="107">
        <v>0.85137038860000003</v>
      </c>
      <c r="AO55" s="107">
        <v>1.4319254841</v>
      </c>
      <c r="AP55" s="107">
        <v>0.50619361600000001</v>
      </c>
      <c r="AQ55" s="107">
        <v>0.90282338129999995</v>
      </c>
      <c r="AR55" s="107">
        <v>0.96870462400000001</v>
      </c>
      <c r="AS55" s="107">
        <v>0.58146751559999998</v>
      </c>
      <c r="AT55" s="107">
        <v>1.6138281560000001</v>
      </c>
      <c r="AU55" s="106" t="s">
        <v>28</v>
      </c>
      <c r="AV55" s="106" t="s">
        <v>28</v>
      </c>
      <c r="AW55" s="106" t="s">
        <v>28</v>
      </c>
      <c r="AX55" s="106" t="s">
        <v>28</v>
      </c>
      <c r="AY55" s="106" t="s">
        <v>28</v>
      </c>
      <c r="AZ55" s="106" t="s">
        <v>28</v>
      </c>
      <c r="BA55" s="106" t="s">
        <v>28</v>
      </c>
      <c r="BB55" s="106" t="s">
        <v>28</v>
      </c>
      <c r="BC55" s="118" t="s">
        <v>28</v>
      </c>
      <c r="BD55" s="119">
        <v>5.8</v>
      </c>
      <c r="BE55" s="119">
        <v>6</v>
      </c>
      <c r="BF55" s="119">
        <v>5.4</v>
      </c>
    </row>
    <row r="56" spans="1:93" x14ac:dyDescent="0.3">
      <c r="A56" s="10"/>
      <c r="B56" t="s">
        <v>81</v>
      </c>
      <c r="C56" s="106">
        <v>27</v>
      </c>
      <c r="D56" s="116">
        <v>26460</v>
      </c>
      <c r="E56" s="117">
        <v>0.98748756800000004</v>
      </c>
      <c r="F56" s="107">
        <v>0.67628608570000004</v>
      </c>
      <c r="G56" s="107">
        <v>1.4418922963</v>
      </c>
      <c r="H56" s="107">
        <v>4.9389248599999998E-2</v>
      </c>
      <c r="I56" s="109">
        <v>1.0204081632999999</v>
      </c>
      <c r="J56" s="107">
        <v>0.69977771990000004</v>
      </c>
      <c r="K56" s="107">
        <v>1.4879479441000001</v>
      </c>
      <c r="L56" s="107">
        <v>0.68416094959999996</v>
      </c>
      <c r="M56" s="107">
        <v>0.46855124619999999</v>
      </c>
      <c r="N56" s="107">
        <v>0.99898614890000004</v>
      </c>
      <c r="O56" s="116">
        <v>29</v>
      </c>
      <c r="P56" s="116">
        <v>26327</v>
      </c>
      <c r="Q56" s="117">
        <v>1.0082975931</v>
      </c>
      <c r="R56" s="107">
        <v>0.69941563579999999</v>
      </c>
      <c r="S56" s="107">
        <v>1.4535906609</v>
      </c>
      <c r="T56" s="107">
        <v>0.89614362150000004</v>
      </c>
      <c r="U56" s="109">
        <v>1.1015307479000001</v>
      </c>
      <c r="V56" s="107">
        <v>0.76547756379999998</v>
      </c>
      <c r="W56" s="107">
        <v>1.5851150261</v>
      </c>
      <c r="X56" s="107">
        <v>1.0246598107</v>
      </c>
      <c r="Y56" s="107">
        <v>0.71076545040000005</v>
      </c>
      <c r="Z56" s="107">
        <v>1.4771789019999999</v>
      </c>
      <c r="AA56" s="116">
        <v>20</v>
      </c>
      <c r="AB56" s="116">
        <v>26630</v>
      </c>
      <c r="AC56" s="117">
        <v>0.65972743300000003</v>
      </c>
      <c r="AD56" s="107">
        <v>0.42482504259999998</v>
      </c>
      <c r="AE56" s="107">
        <v>1.0245165472</v>
      </c>
      <c r="AF56" s="107">
        <v>0.80344149450000002</v>
      </c>
      <c r="AG56" s="109">
        <v>0.75103266989999995</v>
      </c>
      <c r="AH56" s="107">
        <v>0.48453413480000002</v>
      </c>
      <c r="AI56" s="107">
        <v>1.1641080181000001</v>
      </c>
      <c r="AJ56" s="107">
        <v>0.94563886909999995</v>
      </c>
      <c r="AK56" s="107">
        <v>0.60893492179999997</v>
      </c>
      <c r="AL56" s="107">
        <v>1.4685196047</v>
      </c>
      <c r="AM56" s="107">
        <v>0.14445178889999999</v>
      </c>
      <c r="AN56" s="107">
        <v>0.65429833159999995</v>
      </c>
      <c r="AO56" s="107">
        <v>1.1566064217000001</v>
      </c>
      <c r="AP56" s="107">
        <v>0.3701400051</v>
      </c>
      <c r="AQ56" s="107">
        <v>0.93784289089999995</v>
      </c>
      <c r="AR56" s="107">
        <v>1.0210737083999999</v>
      </c>
      <c r="AS56" s="107">
        <v>0.604530656</v>
      </c>
      <c r="AT56" s="107">
        <v>1.7246296902</v>
      </c>
      <c r="AU56" s="106" t="s">
        <v>28</v>
      </c>
      <c r="AV56" s="106" t="s">
        <v>28</v>
      </c>
      <c r="AW56" s="106" t="s">
        <v>28</v>
      </c>
      <c r="AX56" s="106" t="s">
        <v>28</v>
      </c>
      <c r="AY56" s="106" t="s">
        <v>28</v>
      </c>
      <c r="AZ56" s="106" t="s">
        <v>28</v>
      </c>
      <c r="BA56" s="106" t="s">
        <v>28</v>
      </c>
      <c r="BB56" s="106" t="s">
        <v>28</v>
      </c>
      <c r="BC56" s="118" t="s">
        <v>28</v>
      </c>
      <c r="BD56" s="119">
        <v>5.4</v>
      </c>
      <c r="BE56" s="119">
        <v>5.8</v>
      </c>
      <c r="BF56" s="119">
        <v>4</v>
      </c>
    </row>
    <row r="57" spans="1:93" x14ac:dyDescent="0.3">
      <c r="A57" s="10"/>
      <c r="B57" t="s">
        <v>82</v>
      </c>
      <c r="C57" s="106">
        <v>17</v>
      </c>
      <c r="D57" s="116">
        <v>16558</v>
      </c>
      <c r="E57" s="117">
        <v>1.0890527341</v>
      </c>
      <c r="F57" s="107">
        <v>0.67629632029999998</v>
      </c>
      <c r="G57" s="107">
        <v>1.7537221806000001</v>
      </c>
      <c r="H57" s="107">
        <v>0.2465731592</v>
      </c>
      <c r="I57" s="109">
        <v>1.0266940452</v>
      </c>
      <c r="J57" s="107">
        <v>0.63825517509999996</v>
      </c>
      <c r="K57" s="107">
        <v>1.6515348461999999</v>
      </c>
      <c r="L57" s="107">
        <v>0.75452833720000001</v>
      </c>
      <c r="M57" s="107">
        <v>0.46855833699999999</v>
      </c>
      <c r="N57" s="107">
        <v>1.215031228</v>
      </c>
      <c r="O57" s="116">
        <v>18</v>
      </c>
      <c r="P57" s="116">
        <v>18512</v>
      </c>
      <c r="Q57" s="117">
        <v>0.95871289420000005</v>
      </c>
      <c r="R57" s="107">
        <v>0.60316683650000003</v>
      </c>
      <c r="S57" s="107">
        <v>1.5238410965</v>
      </c>
      <c r="T57" s="107">
        <v>0.91221206509999997</v>
      </c>
      <c r="U57" s="109">
        <v>0.97234226450000005</v>
      </c>
      <c r="V57" s="107">
        <v>0.61261698799999997</v>
      </c>
      <c r="W57" s="107">
        <v>1.5432962158000001</v>
      </c>
      <c r="X57" s="107">
        <v>0.9742704727</v>
      </c>
      <c r="Y57" s="107">
        <v>0.61295476729999998</v>
      </c>
      <c r="Z57" s="107">
        <v>1.5485693313</v>
      </c>
      <c r="AA57" s="116">
        <v>12</v>
      </c>
      <c r="AB57" s="116">
        <v>20407</v>
      </c>
      <c r="AC57" s="117">
        <v>0.55266665849999996</v>
      </c>
      <c r="AD57" s="107">
        <v>0.31340623369999998</v>
      </c>
      <c r="AE57" s="107">
        <v>0.97458315309999999</v>
      </c>
      <c r="AF57" s="107">
        <v>0.42085491409999998</v>
      </c>
      <c r="AG57" s="109">
        <v>0.58803351790000002</v>
      </c>
      <c r="AH57" s="107">
        <v>0.33394993360000003</v>
      </c>
      <c r="AI57" s="107">
        <v>1.0354349061000001</v>
      </c>
      <c r="AJ57" s="107">
        <v>0.79218029720000005</v>
      </c>
      <c r="AK57" s="107">
        <v>0.44922963869999999</v>
      </c>
      <c r="AL57" s="107">
        <v>1.3969461700000001</v>
      </c>
      <c r="AM57" s="107">
        <v>0.13939504699999999</v>
      </c>
      <c r="AN57" s="107">
        <v>0.57646732599999995</v>
      </c>
      <c r="AO57" s="107">
        <v>1.1967384639</v>
      </c>
      <c r="AP57" s="107">
        <v>0.277683544</v>
      </c>
      <c r="AQ57" s="107">
        <v>0.70623872369999996</v>
      </c>
      <c r="AR57" s="107">
        <v>0.88031815560000004</v>
      </c>
      <c r="AS57" s="107">
        <v>0.45369396410000001</v>
      </c>
      <c r="AT57" s="107">
        <v>1.7081118913</v>
      </c>
      <c r="AU57" s="106" t="s">
        <v>28</v>
      </c>
      <c r="AV57" s="106" t="s">
        <v>28</v>
      </c>
      <c r="AW57" s="106" t="s">
        <v>28</v>
      </c>
      <c r="AX57" s="106" t="s">
        <v>28</v>
      </c>
      <c r="AY57" s="106" t="s">
        <v>28</v>
      </c>
      <c r="AZ57" s="106" t="s">
        <v>28</v>
      </c>
      <c r="BA57" s="106" t="s">
        <v>28</v>
      </c>
      <c r="BB57" s="106" t="s">
        <v>28</v>
      </c>
      <c r="BC57" s="118" t="s">
        <v>28</v>
      </c>
      <c r="BD57" s="119">
        <v>3.4</v>
      </c>
      <c r="BE57" s="119">
        <v>3.6</v>
      </c>
      <c r="BF57" s="119">
        <v>2.4</v>
      </c>
    </row>
    <row r="58" spans="1:93" x14ac:dyDescent="0.3">
      <c r="A58" s="10"/>
      <c r="B58" t="s">
        <v>86</v>
      </c>
      <c r="C58" s="106">
        <v>19</v>
      </c>
      <c r="D58" s="116">
        <v>15359</v>
      </c>
      <c r="E58" s="117">
        <v>1.1490282554</v>
      </c>
      <c r="F58" s="107">
        <v>0.73208100549999999</v>
      </c>
      <c r="G58" s="107">
        <v>1.8034424082</v>
      </c>
      <c r="H58" s="107">
        <v>0.3214103096</v>
      </c>
      <c r="I58" s="109">
        <v>1.2370597044</v>
      </c>
      <c r="J58" s="107">
        <v>0.78906291740000001</v>
      </c>
      <c r="K58" s="107">
        <v>1.9394102530999999</v>
      </c>
      <c r="L58" s="107">
        <v>0.79608117389999999</v>
      </c>
      <c r="M58" s="107">
        <v>0.50720763700000004</v>
      </c>
      <c r="N58" s="107">
        <v>1.2494788902</v>
      </c>
      <c r="O58" s="116">
        <v>16</v>
      </c>
      <c r="P58" s="116">
        <v>14992</v>
      </c>
      <c r="Q58" s="117">
        <v>0.91490502770000004</v>
      </c>
      <c r="R58" s="107">
        <v>0.55974282500000005</v>
      </c>
      <c r="S58" s="107">
        <v>1.4954210617000001</v>
      </c>
      <c r="T58" s="107">
        <v>0.77139609450000002</v>
      </c>
      <c r="U58" s="109">
        <v>1.0672358591</v>
      </c>
      <c r="V58" s="107">
        <v>0.65382274299999998</v>
      </c>
      <c r="W58" s="107">
        <v>1.7420507181</v>
      </c>
      <c r="X58" s="107">
        <v>0.92975171109999999</v>
      </c>
      <c r="Y58" s="107">
        <v>0.56882608970000004</v>
      </c>
      <c r="Z58" s="107">
        <v>1.5196881084</v>
      </c>
      <c r="AA58" s="116">
        <v>7</v>
      </c>
      <c r="AB58" s="116">
        <v>14651</v>
      </c>
      <c r="AC58" s="117">
        <v>0.38719346980000002</v>
      </c>
      <c r="AD58" s="107">
        <v>0.18438173839999999</v>
      </c>
      <c r="AE58" s="107">
        <v>0.81308910739999996</v>
      </c>
      <c r="AF58" s="107">
        <v>0.1198367021</v>
      </c>
      <c r="AG58" s="109">
        <v>0.47778308650000001</v>
      </c>
      <c r="AH58" s="107">
        <v>0.2277754058</v>
      </c>
      <c r="AI58" s="107">
        <v>1.0022007290999999</v>
      </c>
      <c r="AJ58" s="107">
        <v>0.55499464880000005</v>
      </c>
      <c r="AK58" s="107">
        <v>0.26428875000000002</v>
      </c>
      <c r="AL58" s="107">
        <v>1.1654641379999999</v>
      </c>
      <c r="AM58" s="107">
        <v>5.7756888899999997E-2</v>
      </c>
      <c r="AN58" s="107">
        <v>0.42320618879999999</v>
      </c>
      <c r="AO58" s="107">
        <v>1.0286928533999999</v>
      </c>
      <c r="AP58" s="107">
        <v>0.1741078278</v>
      </c>
      <c r="AQ58" s="107">
        <v>0.50189389309999999</v>
      </c>
      <c r="AR58" s="107">
        <v>0.79624241039999999</v>
      </c>
      <c r="AS58" s="107">
        <v>0.40947120370000001</v>
      </c>
      <c r="AT58" s="107">
        <v>1.5483432544</v>
      </c>
      <c r="AU58" s="106" t="s">
        <v>28</v>
      </c>
      <c r="AV58" s="106" t="s">
        <v>28</v>
      </c>
      <c r="AW58" s="106" t="s">
        <v>28</v>
      </c>
      <c r="AX58" s="106" t="s">
        <v>28</v>
      </c>
      <c r="AY58" s="106" t="s">
        <v>28</v>
      </c>
      <c r="AZ58" s="106" t="s">
        <v>28</v>
      </c>
      <c r="BA58" s="106" t="s">
        <v>28</v>
      </c>
      <c r="BB58" s="106" t="s">
        <v>28</v>
      </c>
      <c r="BC58" s="118" t="s">
        <v>28</v>
      </c>
      <c r="BD58" s="119">
        <v>3.8</v>
      </c>
      <c r="BE58" s="119">
        <v>3.2</v>
      </c>
      <c r="BF58" s="119">
        <v>1.4</v>
      </c>
    </row>
    <row r="59" spans="1:93" x14ac:dyDescent="0.3">
      <c r="A59" s="10"/>
      <c r="B59" t="s">
        <v>89</v>
      </c>
      <c r="C59" s="106">
        <v>15</v>
      </c>
      <c r="D59" s="116">
        <v>15758</v>
      </c>
      <c r="E59" s="117">
        <v>0.88825617229999998</v>
      </c>
      <c r="F59" s="107">
        <v>0.53495700889999998</v>
      </c>
      <c r="G59" s="107">
        <v>1.4748830550000001</v>
      </c>
      <c r="H59" s="107">
        <v>6.0594361399999998E-2</v>
      </c>
      <c r="I59" s="109">
        <v>0.95189744890000005</v>
      </c>
      <c r="J59" s="107">
        <v>0.57386649519999999</v>
      </c>
      <c r="K59" s="107">
        <v>1.5789539218999999</v>
      </c>
      <c r="L59" s="107">
        <v>0.61541046799999999</v>
      </c>
      <c r="M59" s="107">
        <v>0.37063423080000002</v>
      </c>
      <c r="N59" s="107">
        <v>1.0218431342000001</v>
      </c>
      <c r="O59" s="116">
        <v>14</v>
      </c>
      <c r="P59" s="116">
        <v>15520</v>
      </c>
      <c r="Q59" s="117">
        <v>0.7806309736</v>
      </c>
      <c r="R59" s="107">
        <v>0.46174457250000001</v>
      </c>
      <c r="S59" s="107">
        <v>1.3197441903</v>
      </c>
      <c r="T59" s="107">
        <v>0.38741845229999999</v>
      </c>
      <c r="U59" s="109">
        <v>0.90206185569999997</v>
      </c>
      <c r="V59" s="107">
        <v>0.53424828560000004</v>
      </c>
      <c r="W59" s="107">
        <v>1.5231037953</v>
      </c>
      <c r="X59" s="107">
        <v>0.79329871569999999</v>
      </c>
      <c r="Y59" s="107">
        <v>0.46923756389999999</v>
      </c>
      <c r="Z59" s="107">
        <v>1.3411604287000001</v>
      </c>
      <c r="AA59" s="116">
        <v>9</v>
      </c>
      <c r="AB59" s="116">
        <v>15117</v>
      </c>
      <c r="AC59" s="117">
        <v>0.49043012959999999</v>
      </c>
      <c r="AD59" s="107">
        <v>0.2548534804</v>
      </c>
      <c r="AE59" s="107">
        <v>0.94376467500000005</v>
      </c>
      <c r="AF59" s="107">
        <v>0.29130655230000002</v>
      </c>
      <c r="AG59" s="109">
        <v>0.5953562215</v>
      </c>
      <c r="AH59" s="107">
        <v>0.30977263399999999</v>
      </c>
      <c r="AI59" s="107">
        <v>1.1442231866000001</v>
      </c>
      <c r="AJ59" s="107">
        <v>0.7029718184</v>
      </c>
      <c r="AK59" s="107">
        <v>0.36530140309999998</v>
      </c>
      <c r="AL59" s="107">
        <v>1.3527716378000001</v>
      </c>
      <c r="AM59" s="107">
        <v>0.27662094079999999</v>
      </c>
      <c r="AN59" s="107">
        <v>0.62824836090000002</v>
      </c>
      <c r="AO59" s="107">
        <v>1.4514585945</v>
      </c>
      <c r="AP59" s="107">
        <v>0.27193059759999999</v>
      </c>
      <c r="AQ59" s="107">
        <v>0.72817049489999996</v>
      </c>
      <c r="AR59" s="107">
        <v>0.87883540579999997</v>
      </c>
      <c r="AS59" s="107">
        <v>0.42421944950000001</v>
      </c>
      <c r="AT59" s="107">
        <v>1.8206418197000001</v>
      </c>
      <c r="AU59" s="106" t="s">
        <v>28</v>
      </c>
      <c r="AV59" s="106" t="s">
        <v>28</v>
      </c>
      <c r="AW59" s="106" t="s">
        <v>28</v>
      </c>
      <c r="AX59" s="106" t="s">
        <v>28</v>
      </c>
      <c r="AY59" s="106" t="s">
        <v>28</v>
      </c>
      <c r="AZ59" s="106" t="s">
        <v>28</v>
      </c>
      <c r="BA59" s="106" t="s">
        <v>28</v>
      </c>
      <c r="BB59" s="106" t="s">
        <v>28</v>
      </c>
      <c r="BC59" s="118" t="s">
        <v>28</v>
      </c>
      <c r="BD59" s="119">
        <v>3</v>
      </c>
      <c r="BE59" s="119">
        <v>2.8</v>
      </c>
      <c r="BF59" s="119">
        <v>1.8</v>
      </c>
    </row>
    <row r="60" spans="1:93" x14ac:dyDescent="0.3">
      <c r="A60" s="10"/>
      <c r="B60" t="s">
        <v>87</v>
      </c>
      <c r="C60" s="106">
        <v>54</v>
      </c>
      <c r="D60" s="116">
        <v>32719</v>
      </c>
      <c r="E60" s="117">
        <v>1.6181902606</v>
      </c>
      <c r="F60" s="107">
        <v>1.2369989936000001</v>
      </c>
      <c r="G60" s="107">
        <v>2.1168487063999999</v>
      </c>
      <c r="H60" s="107">
        <v>0.40413714410000001</v>
      </c>
      <c r="I60" s="109">
        <v>1.6504171888000001</v>
      </c>
      <c r="J60" s="107">
        <v>1.2640372715999999</v>
      </c>
      <c r="K60" s="107">
        <v>2.1549023580000002</v>
      </c>
      <c r="L60" s="107">
        <v>1.1211306564000001</v>
      </c>
      <c r="M60" s="107">
        <v>0.85702993490000001</v>
      </c>
      <c r="N60" s="107">
        <v>1.4666161559999999</v>
      </c>
      <c r="O60" s="116">
        <v>31</v>
      </c>
      <c r="P60" s="116">
        <v>33859</v>
      </c>
      <c r="Q60" s="117">
        <v>0.84262559110000002</v>
      </c>
      <c r="R60" s="107">
        <v>0.59148050119999995</v>
      </c>
      <c r="S60" s="107">
        <v>1.2004079347000001</v>
      </c>
      <c r="T60" s="107">
        <v>0.39023988549999999</v>
      </c>
      <c r="U60" s="109">
        <v>0.91556159370000001</v>
      </c>
      <c r="V60" s="107">
        <v>0.64388344080000004</v>
      </c>
      <c r="W60" s="107">
        <v>1.3018707715</v>
      </c>
      <c r="X60" s="107">
        <v>0.85629935509999999</v>
      </c>
      <c r="Y60" s="107">
        <v>0.60107879109999995</v>
      </c>
      <c r="Z60" s="107">
        <v>1.2198876359999999</v>
      </c>
      <c r="AA60" s="116">
        <v>29</v>
      </c>
      <c r="AB60" s="116">
        <v>34917</v>
      </c>
      <c r="AC60" s="117">
        <v>0.71146737100000002</v>
      </c>
      <c r="AD60" s="107">
        <v>0.49329310520000003</v>
      </c>
      <c r="AE60" s="107">
        <v>1.0261360126000001</v>
      </c>
      <c r="AF60" s="107">
        <v>0.91642401760000003</v>
      </c>
      <c r="AG60" s="109">
        <v>0.83054099719999996</v>
      </c>
      <c r="AH60" s="107">
        <v>0.57716091940000003</v>
      </c>
      <c r="AI60" s="107">
        <v>1.1951577539</v>
      </c>
      <c r="AJ60" s="107">
        <v>1.0198017642999999</v>
      </c>
      <c r="AK60" s="107">
        <v>0.70707554480000001</v>
      </c>
      <c r="AL60" s="107">
        <v>1.4708409109</v>
      </c>
      <c r="AM60" s="107">
        <v>0.51252209540000004</v>
      </c>
      <c r="AN60" s="107">
        <v>0.84434579060000003</v>
      </c>
      <c r="AO60" s="107">
        <v>1.4009501961999999</v>
      </c>
      <c r="AP60" s="107">
        <v>0.50888305389999999</v>
      </c>
      <c r="AQ60" s="107">
        <v>3.7814490000000001E-3</v>
      </c>
      <c r="AR60" s="107">
        <v>0.52072096320000005</v>
      </c>
      <c r="AS60" s="107">
        <v>0.33480933709999999</v>
      </c>
      <c r="AT60" s="107">
        <v>0.80986487370000004</v>
      </c>
      <c r="AU60" s="106" t="s">
        <v>28</v>
      </c>
      <c r="AV60" s="106" t="s">
        <v>28</v>
      </c>
      <c r="AW60" s="106" t="s">
        <v>28</v>
      </c>
      <c r="AX60" s="106" t="s">
        <v>228</v>
      </c>
      <c r="AY60" s="106" t="s">
        <v>28</v>
      </c>
      <c r="AZ60" s="106" t="s">
        <v>28</v>
      </c>
      <c r="BA60" s="106" t="s">
        <v>28</v>
      </c>
      <c r="BB60" s="106" t="s">
        <v>28</v>
      </c>
      <c r="BC60" s="118" t="s">
        <v>422</v>
      </c>
      <c r="BD60" s="119">
        <v>10.8</v>
      </c>
      <c r="BE60" s="119">
        <v>6.2</v>
      </c>
      <c r="BF60" s="119">
        <v>5.8</v>
      </c>
    </row>
    <row r="61" spans="1:93" x14ac:dyDescent="0.3">
      <c r="A61" s="10"/>
      <c r="B61" t="s">
        <v>85</v>
      </c>
      <c r="C61" s="106">
        <v>43</v>
      </c>
      <c r="D61" s="116">
        <v>36259</v>
      </c>
      <c r="E61" s="117">
        <v>1.192920567</v>
      </c>
      <c r="F61" s="107">
        <v>0.88321236979999995</v>
      </c>
      <c r="G61" s="107">
        <v>1.6112313727000001</v>
      </c>
      <c r="H61" s="107">
        <v>0.21403428460000001</v>
      </c>
      <c r="I61" s="109">
        <v>1.1859124631</v>
      </c>
      <c r="J61" s="107">
        <v>0.87951978770000006</v>
      </c>
      <c r="K61" s="107">
        <v>1.5990411924000001</v>
      </c>
      <c r="L61" s="107">
        <v>0.82649108130000004</v>
      </c>
      <c r="M61" s="107">
        <v>0.61191597060000003</v>
      </c>
      <c r="N61" s="107">
        <v>1.1163093306</v>
      </c>
      <c r="O61" s="116">
        <v>34</v>
      </c>
      <c r="P61" s="116">
        <v>35816</v>
      </c>
      <c r="Q61" s="117">
        <v>0.91245449499999998</v>
      </c>
      <c r="R61" s="107">
        <v>0.65069668420000004</v>
      </c>
      <c r="S61" s="107">
        <v>1.2795104473000001</v>
      </c>
      <c r="T61" s="107">
        <v>0.6615351692</v>
      </c>
      <c r="U61" s="109">
        <v>0.94929640380000002</v>
      </c>
      <c r="V61" s="107">
        <v>0.67830024720000004</v>
      </c>
      <c r="W61" s="107">
        <v>1.3285616010000001</v>
      </c>
      <c r="X61" s="107">
        <v>0.92726141220000002</v>
      </c>
      <c r="Y61" s="107">
        <v>0.66125590879999996</v>
      </c>
      <c r="Z61" s="107">
        <v>1.3002737899000001</v>
      </c>
      <c r="AA61" s="116">
        <v>30</v>
      </c>
      <c r="AB61" s="116">
        <v>35539</v>
      </c>
      <c r="AC61" s="117">
        <v>0.76674364880000001</v>
      </c>
      <c r="AD61" s="107">
        <v>0.53486102840000005</v>
      </c>
      <c r="AE61" s="107">
        <v>1.0991562141</v>
      </c>
      <c r="AF61" s="107">
        <v>0.60731610619999998</v>
      </c>
      <c r="AG61" s="109">
        <v>0.84414305410000001</v>
      </c>
      <c r="AH61" s="107">
        <v>0.59021279829999995</v>
      </c>
      <c r="AI61" s="107">
        <v>1.2073230161999999</v>
      </c>
      <c r="AJ61" s="107">
        <v>1.0990335715999999</v>
      </c>
      <c r="AK61" s="107">
        <v>0.76665809650000005</v>
      </c>
      <c r="AL61" s="107">
        <v>1.5755064701999999</v>
      </c>
      <c r="AM61" s="107">
        <v>0.48731817109999997</v>
      </c>
      <c r="AN61" s="107">
        <v>0.84030891740000002</v>
      </c>
      <c r="AO61" s="107">
        <v>1.3729562316999999</v>
      </c>
      <c r="AP61" s="107">
        <v>0.51430559860000002</v>
      </c>
      <c r="AQ61" s="107">
        <v>0.2428562464</v>
      </c>
      <c r="AR61" s="107">
        <v>0.76489124279999998</v>
      </c>
      <c r="AS61" s="107">
        <v>0.48781311630000002</v>
      </c>
      <c r="AT61" s="107">
        <v>1.199349902</v>
      </c>
      <c r="AU61" s="106" t="s">
        <v>28</v>
      </c>
      <c r="AV61" s="106" t="s">
        <v>28</v>
      </c>
      <c r="AW61" s="106" t="s">
        <v>28</v>
      </c>
      <c r="AX61" s="106" t="s">
        <v>28</v>
      </c>
      <c r="AY61" s="106" t="s">
        <v>28</v>
      </c>
      <c r="AZ61" s="106" t="s">
        <v>28</v>
      </c>
      <c r="BA61" s="106" t="s">
        <v>28</v>
      </c>
      <c r="BB61" s="106" t="s">
        <v>28</v>
      </c>
      <c r="BC61" s="118" t="s">
        <v>28</v>
      </c>
      <c r="BD61" s="119">
        <v>8.6</v>
      </c>
      <c r="BE61" s="119">
        <v>6.8</v>
      </c>
      <c r="BF61" s="119">
        <v>6</v>
      </c>
    </row>
    <row r="62" spans="1:93" x14ac:dyDescent="0.3">
      <c r="A62" s="10"/>
      <c r="B62" t="s">
        <v>88</v>
      </c>
      <c r="C62" s="106">
        <v>53</v>
      </c>
      <c r="D62" s="116">
        <v>31208</v>
      </c>
      <c r="E62" s="117">
        <v>1.6813282191000001</v>
      </c>
      <c r="F62" s="107">
        <v>1.2820615755</v>
      </c>
      <c r="G62" s="107">
        <v>2.2049366694999999</v>
      </c>
      <c r="H62" s="107">
        <v>0.26990351350000003</v>
      </c>
      <c r="I62" s="109">
        <v>1.6982824916999999</v>
      </c>
      <c r="J62" s="107">
        <v>1.2974433615000001</v>
      </c>
      <c r="K62" s="107">
        <v>2.2229590185000001</v>
      </c>
      <c r="L62" s="107">
        <v>1.1648745243</v>
      </c>
      <c r="M62" s="107">
        <v>0.88825064070000004</v>
      </c>
      <c r="N62" s="107">
        <v>1.527646134</v>
      </c>
      <c r="O62" s="116">
        <v>22</v>
      </c>
      <c r="P62" s="116">
        <v>30629</v>
      </c>
      <c r="Q62" s="117">
        <v>0.68215114470000004</v>
      </c>
      <c r="R62" s="107">
        <v>0.44845334409999998</v>
      </c>
      <c r="S62" s="107">
        <v>1.0376334357000001</v>
      </c>
      <c r="T62" s="107">
        <v>8.6874094400000004E-2</v>
      </c>
      <c r="U62" s="109">
        <v>0.71827353159999996</v>
      </c>
      <c r="V62" s="107">
        <v>0.4729476634</v>
      </c>
      <c r="W62" s="107">
        <v>1.0908540334000001</v>
      </c>
      <c r="X62" s="107">
        <v>0.69322079869999997</v>
      </c>
      <c r="Y62" s="107">
        <v>0.4557306512</v>
      </c>
      <c r="Z62" s="107">
        <v>1.0544717026999999</v>
      </c>
      <c r="AA62" s="116">
        <v>14</v>
      </c>
      <c r="AB62" s="116">
        <v>29975</v>
      </c>
      <c r="AC62" s="117">
        <v>0.41837661199999998</v>
      </c>
      <c r="AD62" s="107">
        <v>0.24739380359999999</v>
      </c>
      <c r="AE62" s="107">
        <v>0.70753182540000004</v>
      </c>
      <c r="AF62" s="107">
        <v>5.6454654700000002E-2</v>
      </c>
      <c r="AG62" s="109">
        <v>0.46705587990000003</v>
      </c>
      <c r="AH62" s="107">
        <v>0.27661495889999999</v>
      </c>
      <c r="AI62" s="107">
        <v>0.78860953810000001</v>
      </c>
      <c r="AJ62" s="107">
        <v>0.59969188250000005</v>
      </c>
      <c r="AK62" s="107">
        <v>0.3546088657</v>
      </c>
      <c r="AL62" s="107">
        <v>1.0141606393</v>
      </c>
      <c r="AM62" s="107">
        <v>0.15273574649999999</v>
      </c>
      <c r="AN62" s="107">
        <v>0.61331951910000004</v>
      </c>
      <c r="AO62" s="107">
        <v>1.1986639485999999</v>
      </c>
      <c r="AP62" s="107">
        <v>0.31381675650000002</v>
      </c>
      <c r="AQ62" s="107">
        <v>3.7532210000000002E-4</v>
      </c>
      <c r="AR62" s="107">
        <v>0.40572158190000002</v>
      </c>
      <c r="AS62" s="107">
        <v>0.24680086800000001</v>
      </c>
      <c r="AT62" s="107">
        <v>0.66697497179999998</v>
      </c>
      <c r="AU62" s="106" t="s">
        <v>28</v>
      </c>
      <c r="AV62" s="106" t="s">
        <v>28</v>
      </c>
      <c r="AW62" s="106" t="s">
        <v>28</v>
      </c>
      <c r="AX62" s="106" t="s">
        <v>228</v>
      </c>
      <c r="AY62" s="106" t="s">
        <v>28</v>
      </c>
      <c r="AZ62" s="106" t="s">
        <v>28</v>
      </c>
      <c r="BA62" s="106" t="s">
        <v>28</v>
      </c>
      <c r="BB62" s="106" t="s">
        <v>28</v>
      </c>
      <c r="BC62" s="118" t="s">
        <v>422</v>
      </c>
      <c r="BD62" s="119">
        <v>10.6</v>
      </c>
      <c r="BE62" s="119">
        <v>4.4000000000000004</v>
      </c>
      <c r="BF62" s="119">
        <v>2.8</v>
      </c>
    </row>
    <row r="63" spans="1:93" x14ac:dyDescent="0.3">
      <c r="A63" s="10"/>
      <c r="B63" t="s">
        <v>90</v>
      </c>
      <c r="C63" s="106">
        <v>36</v>
      </c>
      <c r="D63" s="116">
        <v>23747</v>
      </c>
      <c r="E63" s="117">
        <v>1.5379602778000001</v>
      </c>
      <c r="F63" s="107">
        <v>1.1076245953999999</v>
      </c>
      <c r="G63" s="107">
        <v>2.1354905135000002</v>
      </c>
      <c r="H63" s="107">
        <v>0.70462401929999996</v>
      </c>
      <c r="I63" s="109">
        <v>1.5159809660000001</v>
      </c>
      <c r="J63" s="107">
        <v>1.0935202370999999</v>
      </c>
      <c r="K63" s="107">
        <v>2.1016513563000001</v>
      </c>
      <c r="L63" s="107">
        <v>1.0655449225</v>
      </c>
      <c r="M63" s="107">
        <v>0.76739547870000002</v>
      </c>
      <c r="N63" s="107">
        <v>1.4795317581</v>
      </c>
      <c r="O63" s="116">
        <v>23</v>
      </c>
      <c r="P63" s="116">
        <v>23717</v>
      </c>
      <c r="Q63" s="117">
        <v>0.94274365309999997</v>
      </c>
      <c r="R63" s="107">
        <v>0.62545835650000003</v>
      </c>
      <c r="S63" s="107">
        <v>1.4209828459</v>
      </c>
      <c r="T63" s="107">
        <v>0.83776717489999997</v>
      </c>
      <c r="U63" s="109">
        <v>0.96976852049999995</v>
      </c>
      <c r="V63" s="107">
        <v>0.64443673909999999</v>
      </c>
      <c r="W63" s="107">
        <v>1.4593379401</v>
      </c>
      <c r="X63" s="107">
        <v>0.95804208970000004</v>
      </c>
      <c r="Y63" s="107">
        <v>0.63560802439999997</v>
      </c>
      <c r="Z63" s="107">
        <v>1.4440419415000001</v>
      </c>
      <c r="AA63" s="116">
        <v>20</v>
      </c>
      <c r="AB63" s="116">
        <v>24228</v>
      </c>
      <c r="AC63" s="117">
        <v>0.77099075939999995</v>
      </c>
      <c r="AD63" s="107">
        <v>0.49646808640000001</v>
      </c>
      <c r="AE63" s="107">
        <v>1.1973111009999999</v>
      </c>
      <c r="AF63" s="107">
        <v>0.65625665690000001</v>
      </c>
      <c r="AG63" s="109">
        <v>0.82549116720000004</v>
      </c>
      <c r="AH63" s="107">
        <v>0.53257157040000003</v>
      </c>
      <c r="AI63" s="107">
        <v>1.2795194205</v>
      </c>
      <c r="AJ63" s="107">
        <v>1.105121287</v>
      </c>
      <c r="AK63" s="107">
        <v>0.71162649339999995</v>
      </c>
      <c r="AL63" s="107">
        <v>1.7161995377000001</v>
      </c>
      <c r="AM63" s="107">
        <v>0.51066520999999998</v>
      </c>
      <c r="AN63" s="107">
        <v>0.81781591090000005</v>
      </c>
      <c r="AO63" s="107">
        <v>1.4890316512999999</v>
      </c>
      <c r="AP63" s="107">
        <v>0.44916631800000001</v>
      </c>
      <c r="AQ63" s="107">
        <v>6.6736225199999999E-2</v>
      </c>
      <c r="AR63" s="107">
        <v>0.61298309630000003</v>
      </c>
      <c r="AS63" s="107">
        <v>0.3632702216</v>
      </c>
      <c r="AT63" s="107">
        <v>1.0343492365</v>
      </c>
      <c r="AU63" s="106" t="s">
        <v>28</v>
      </c>
      <c r="AV63" s="106" t="s">
        <v>28</v>
      </c>
      <c r="AW63" s="106" t="s">
        <v>28</v>
      </c>
      <c r="AX63" s="106" t="s">
        <v>28</v>
      </c>
      <c r="AY63" s="106" t="s">
        <v>28</v>
      </c>
      <c r="AZ63" s="106" t="s">
        <v>28</v>
      </c>
      <c r="BA63" s="106" t="s">
        <v>28</v>
      </c>
      <c r="BB63" s="106" t="s">
        <v>28</v>
      </c>
      <c r="BC63" s="118" t="s">
        <v>28</v>
      </c>
      <c r="BD63" s="119">
        <v>7.2</v>
      </c>
      <c r="BE63" s="119">
        <v>4.5999999999999996</v>
      </c>
      <c r="BF63" s="119">
        <v>4</v>
      </c>
    </row>
    <row r="64" spans="1:93" x14ac:dyDescent="0.3">
      <c r="A64" s="10"/>
      <c r="B64" t="s">
        <v>93</v>
      </c>
      <c r="C64" s="106">
        <v>18</v>
      </c>
      <c r="D64" s="116">
        <v>13704</v>
      </c>
      <c r="E64" s="117">
        <v>1.3394304543</v>
      </c>
      <c r="F64" s="107">
        <v>0.84295475379999996</v>
      </c>
      <c r="G64" s="107">
        <v>2.1283158247</v>
      </c>
      <c r="H64" s="107">
        <v>0.75179702240000001</v>
      </c>
      <c r="I64" s="109">
        <v>1.3134851138000001</v>
      </c>
      <c r="J64" s="107">
        <v>0.82755149459999999</v>
      </c>
      <c r="K64" s="107">
        <v>2.0847562425000001</v>
      </c>
      <c r="L64" s="107">
        <v>0.92799751740000003</v>
      </c>
      <c r="M64" s="107">
        <v>0.58402428900000003</v>
      </c>
      <c r="N64" s="107">
        <v>1.4745609189</v>
      </c>
      <c r="O64" s="116">
        <v>10</v>
      </c>
      <c r="P64" s="116">
        <v>14005</v>
      </c>
      <c r="Q64" s="117">
        <v>0.69770364080000002</v>
      </c>
      <c r="R64" s="107">
        <v>0.37499927199999999</v>
      </c>
      <c r="S64" s="107">
        <v>1.2981101746999999</v>
      </c>
      <c r="T64" s="107">
        <v>0.2776964153</v>
      </c>
      <c r="U64" s="109">
        <v>0.71403070329999996</v>
      </c>
      <c r="V64" s="107">
        <v>0.38418758310000001</v>
      </c>
      <c r="W64" s="107">
        <v>1.3270596648999999</v>
      </c>
      <c r="X64" s="107">
        <v>0.70902567400000005</v>
      </c>
      <c r="Y64" s="107">
        <v>0.3810845981</v>
      </c>
      <c r="Z64" s="107">
        <v>1.3191753456999999</v>
      </c>
      <c r="AA64" s="116">
        <v>11</v>
      </c>
      <c r="AB64" s="116">
        <v>13689</v>
      </c>
      <c r="AC64" s="117">
        <v>0.76312624569999998</v>
      </c>
      <c r="AD64" s="107">
        <v>0.42202608139999997</v>
      </c>
      <c r="AE64" s="107">
        <v>1.3799186653</v>
      </c>
      <c r="AF64" s="107">
        <v>0.76661704770000005</v>
      </c>
      <c r="AG64" s="109">
        <v>0.80356490609999998</v>
      </c>
      <c r="AH64" s="107">
        <v>0.44501437490000001</v>
      </c>
      <c r="AI64" s="107">
        <v>1.4510015736999999</v>
      </c>
      <c r="AJ64" s="107">
        <v>1.0938484652</v>
      </c>
      <c r="AK64" s="107">
        <v>0.60492295210000002</v>
      </c>
      <c r="AL64" s="107">
        <v>1.9779452254000001</v>
      </c>
      <c r="AM64" s="107">
        <v>0.83746828399999995</v>
      </c>
      <c r="AN64" s="107">
        <v>1.0937684727999999</v>
      </c>
      <c r="AO64" s="107">
        <v>2.5753854679999999</v>
      </c>
      <c r="AP64" s="107">
        <v>0.4645244322</v>
      </c>
      <c r="AQ64" s="107">
        <v>9.8200471100000006E-2</v>
      </c>
      <c r="AR64" s="107">
        <v>0.52089575730000004</v>
      </c>
      <c r="AS64" s="107">
        <v>0.24045407160000001</v>
      </c>
      <c r="AT64" s="107">
        <v>1.1284167000000001</v>
      </c>
      <c r="AU64" s="106" t="s">
        <v>28</v>
      </c>
      <c r="AV64" s="106" t="s">
        <v>28</v>
      </c>
      <c r="AW64" s="106" t="s">
        <v>28</v>
      </c>
      <c r="AX64" s="106" t="s">
        <v>28</v>
      </c>
      <c r="AY64" s="106" t="s">
        <v>28</v>
      </c>
      <c r="AZ64" s="106" t="s">
        <v>28</v>
      </c>
      <c r="BA64" s="106" t="s">
        <v>28</v>
      </c>
      <c r="BB64" s="106" t="s">
        <v>28</v>
      </c>
      <c r="BC64" s="118" t="s">
        <v>28</v>
      </c>
      <c r="BD64" s="119">
        <v>3.6</v>
      </c>
      <c r="BE64" s="119">
        <v>2</v>
      </c>
      <c r="BF64" s="119">
        <v>2.2000000000000002</v>
      </c>
    </row>
    <row r="65" spans="1:93" x14ac:dyDescent="0.3">
      <c r="A65" s="10"/>
      <c r="B65" t="s">
        <v>92</v>
      </c>
      <c r="C65" s="106">
        <v>20</v>
      </c>
      <c r="D65" s="116">
        <v>14156</v>
      </c>
      <c r="E65" s="117">
        <v>1.5928294398</v>
      </c>
      <c r="F65" s="107">
        <v>1.0264108249999999</v>
      </c>
      <c r="G65" s="107">
        <v>2.4718227461</v>
      </c>
      <c r="H65" s="107">
        <v>0.66029646460000002</v>
      </c>
      <c r="I65" s="109">
        <v>1.4128284825999999</v>
      </c>
      <c r="J65" s="107">
        <v>0.91149646849999999</v>
      </c>
      <c r="K65" s="107">
        <v>2.1898980306000002</v>
      </c>
      <c r="L65" s="107">
        <v>1.1035599205</v>
      </c>
      <c r="M65" s="107">
        <v>0.71112814729999996</v>
      </c>
      <c r="N65" s="107">
        <v>1.7125527976999999</v>
      </c>
      <c r="O65" s="116">
        <v>14</v>
      </c>
      <c r="P65" s="116">
        <v>14794</v>
      </c>
      <c r="Q65" s="117">
        <v>1.0760177657000001</v>
      </c>
      <c r="R65" s="107">
        <v>0.63646145249999997</v>
      </c>
      <c r="S65" s="107">
        <v>1.8191427422999999</v>
      </c>
      <c r="T65" s="107">
        <v>0.73871311510000004</v>
      </c>
      <c r="U65" s="109">
        <v>0.94632959309999998</v>
      </c>
      <c r="V65" s="107">
        <v>0.56046595870000004</v>
      </c>
      <c r="W65" s="107">
        <v>1.5978485131</v>
      </c>
      <c r="X65" s="107">
        <v>1.0934789170000001</v>
      </c>
      <c r="Y65" s="107">
        <v>0.64678967389999997</v>
      </c>
      <c r="Z65" s="107">
        <v>1.8486630046000001</v>
      </c>
      <c r="AA65" s="116">
        <v>7</v>
      </c>
      <c r="AB65" s="116">
        <v>16124</v>
      </c>
      <c r="AC65" s="117">
        <v>0.48561309580000001</v>
      </c>
      <c r="AD65" s="107">
        <v>0.23124831739999999</v>
      </c>
      <c r="AE65" s="107">
        <v>1.0197699228999999</v>
      </c>
      <c r="AF65" s="107">
        <v>0.3385024767</v>
      </c>
      <c r="AG65" s="109">
        <v>0.4341354503</v>
      </c>
      <c r="AH65" s="107">
        <v>0.20696709690000001</v>
      </c>
      <c r="AI65" s="107">
        <v>0.91064518000000005</v>
      </c>
      <c r="AJ65" s="107">
        <v>0.69606718739999995</v>
      </c>
      <c r="AK65" s="107">
        <v>0.33146627899999997</v>
      </c>
      <c r="AL65" s="107">
        <v>1.4617158971999999</v>
      </c>
      <c r="AM65" s="107">
        <v>8.5666613700000005E-2</v>
      </c>
      <c r="AN65" s="107">
        <v>0.45130583460000001</v>
      </c>
      <c r="AO65" s="107">
        <v>1.1181521891999999</v>
      </c>
      <c r="AP65" s="107">
        <v>0.1821549502</v>
      </c>
      <c r="AQ65" s="107">
        <v>0.26032131479999998</v>
      </c>
      <c r="AR65" s="107">
        <v>0.6755385974</v>
      </c>
      <c r="AS65" s="107">
        <v>0.34122040310000001</v>
      </c>
      <c r="AT65" s="107">
        <v>1.3374123953999999</v>
      </c>
      <c r="AU65" s="106" t="s">
        <v>28</v>
      </c>
      <c r="AV65" s="106" t="s">
        <v>28</v>
      </c>
      <c r="AW65" s="106" t="s">
        <v>28</v>
      </c>
      <c r="AX65" s="106" t="s">
        <v>28</v>
      </c>
      <c r="AY65" s="106" t="s">
        <v>28</v>
      </c>
      <c r="AZ65" s="106" t="s">
        <v>28</v>
      </c>
      <c r="BA65" s="106" t="s">
        <v>28</v>
      </c>
      <c r="BB65" s="106" t="s">
        <v>28</v>
      </c>
      <c r="BC65" s="118" t="s">
        <v>28</v>
      </c>
      <c r="BD65" s="119">
        <v>4</v>
      </c>
      <c r="BE65" s="119">
        <v>2.8</v>
      </c>
      <c r="BF65" s="119">
        <v>1.4</v>
      </c>
    </row>
    <row r="66" spans="1:93" x14ac:dyDescent="0.3">
      <c r="A66" s="10"/>
      <c r="B66" t="s">
        <v>91</v>
      </c>
      <c r="C66" s="106">
        <v>31</v>
      </c>
      <c r="D66" s="116">
        <v>17901</v>
      </c>
      <c r="E66" s="117">
        <v>1.6676234915000001</v>
      </c>
      <c r="F66" s="107">
        <v>1.1710881572</v>
      </c>
      <c r="G66" s="107">
        <v>2.3746872449</v>
      </c>
      <c r="H66" s="107">
        <v>0.42321532179999999</v>
      </c>
      <c r="I66" s="109">
        <v>1.7317468298000001</v>
      </c>
      <c r="J66" s="107">
        <v>1.2178788571000001</v>
      </c>
      <c r="K66" s="107">
        <v>2.4624346377999999</v>
      </c>
      <c r="L66" s="107">
        <v>1.1553794787</v>
      </c>
      <c r="M66" s="107">
        <v>0.8113649342</v>
      </c>
      <c r="N66" s="107">
        <v>1.6452544145000001</v>
      </c>
      <c r="O66" s="116">
        <v>22</v>
      </c>
      <c r="P66" s="116">
        <v>18091</v>
      </c>
      <c r="Q66" s="117">
        <v>1.1146520668</v>
      </c>
      <c r="R66" s="107">
        <v>0.73278295979999997</v>
      </c>
      <c r="S66" s="107">
        <v>1.6955214548999999</v>
      </c>
      <c r="T66" s="107">
        <v>0.56029306189999994</v>
      </c>
      <c r="U66" s="109">
        <v>1.2160742911</v>
      </c>
      <c r="V66" s="107">
        <v>0.80072488990000001</v>
      </c>
      <c r="W66" s="107">
        <v>1.8468723779</v>
      </c>
      <c r="X66" s="107">
        <v>1.1327401588999999</v>
      </c>
      <c r="Y66" s="107">
        <v>0.74467424500000001</v>
      </c>
      <c r="Z66" s="107">
        <v>1.7230356442999999</v>
      </c>
      <c r="AA66" s="116">
        <v>25</v>
      </c>
      <c r="AB66" s="116">
        <v>18205</v>
      </c>
      <c r="AC66" s="117">
        <v>1.1933986549</v>
      </c>
      <c r="AD66" s="107">
        <v>0.80469160760000003</v>
      </c>
      <c r="AE66" s="107">
        <v>1.7698710116</v>
      </c>
      <c r="AF66" s="107">
        <v>7.5888648000000001E-3</v>
      </c>
      <c r="AG66" s="109">
        <v>1.3732491073999999</v>
      </c>
      <c r="AH66" s="107">
        <v>0.92791675520000005</v>
      </c>
      <c r="AI66" s="107">
        <v>2.0323085021999998</v>
      </c>
      <c r="AJ66" s="107">
        <v>1.7105915231</v>
      </c>
      <c r="AK66" s="107">
        <v>1.1534273454999999</v>
      </c>
      <c r="AL66" s="107">
        <v>2.5368943872999998</v>
      </c>
      <c r="AM66" s="107">
        <v>0.81536060870000004</v>
      </c>
      <c r="AN66" s="107">
        <v>1.0706467878999999</v>
      </c>
      <c r="AO66" s="107">
        <v>1.8987810547999999</v>
      </c>
      <c r="AP66" s="107">
        <v>0.60369495549999996</v>
      </c>
      <c r="AQ66" s="107">
        <v>0.1484231416</v>
      </c>
      <c r="AR66" s="107">
        <v>0.66840751070000004</v>
      </c>
      <c r="AS66" s="107">
        <v>0.38703639179999999</v>
      </c>
      <c r="AT66" s="107">
        <v>1.1543322797</v>
      </c>
      <c r="AU66" s="106" t="s">
        <v>28</v>
      </c>
      <c r="AV66" s="106" t="s">
        <v>28</v>
      </c>
      <c r="AW66" s="106" t="s">
        <v>28</v>
      </c>
      <c r="AX66" s="106" t="s">
        <v>28</v>
      </c>
      <c r="AY66" s="106" t="s">
        <v>28</v>
      </c>
      <c r="AZ66" s="106" t="s">
        <v>28</v>
      </c>
      <c r="BA66" s="106" t="s">
        <v>28</v>
      </c>
      <c r="BB66" s="106" t="s">
        <v>28</v>
      </c>
      <c r="BC66" s="118" t="s">
        <v>28</v>
      </c>
      <c r="BD66" s="119">
        <v>6.2</v>
      </c>
      <c r="BE66" s="119">
        <v>4.4000000000000004</v>
      </c>
      <c r="BF66" s="119">
        <v>5</v>
      </c>
      <c r="BQ66" s="52"/>
      <c r="CC66" s="4"/>
      <c r="CO66" s="4"/>
    </row>
    <row r="67" spans="1:93" x14ac:dyDescent="0.3">
      <c r="A67" s="10"/>
      <c r="B67" t="s">
        <v>131</v>
      </c>
      <c r="C67" s="106">
        <v>37</v>
      </c>
      <c r="D67" s="116">
        <v>21342</v>
      </c>
      <c r="E67" s="117">
        <v>1.7137289633999999</v>
      </c>
      <c r="F67" s="107">
        <v>1.2397090665999999</v>
      </c>
      <c r="G67" s="107">
        <v>2.3689969195999998</v>
      </c>
      <c r="H67" s="107">
        <v>0.29865429469999999</v>
      </c>
      <c r="I67" s="109">
        <v>1.7336706962999999</v>
      </c>
      <c r="J67" s="107">
        <v>1.2561165474</v>
      </c>
      <c r="K67" s="107">
        <v>2.392782811</v>
      </c>
      <c r="L67" s="107">
        <v>1.1873227299</v>
      </c>
      <c r="M67" s="107">
        <v>0.85890755460000001</v>
      </c>
      <c r="N67" s="107">
        <v>1.6413119866999999</v>
      </c>
      <c r="O67" s="116">
        <v>26</v>
      </c>
      <c r="P67" s="116">
        <v>20655</v>
      </c>
      <c r="Q67" s="117">
        <v>1.1888699223999999</v>
      </c>
      <c r="R67" s="107">
        <v>0.80807929209999996</v>
      </c>
      <c r="S67" s="107">
        <v>1.7491002508</v>
      </c>
      <c r="T67" s="107">
        <v>0.33708671350000002</v>
      </c>
      <c r="U67" s="109">
        <v>1.2587751149999999</v>
      </c>
      <c r="V67" s="107">
        <v>0.85706506240000002</v>
      </c>
      <c r="W67" s="107">
        <v>1.8487683837</v>
      </c>
      <c r="X67" s="107">
        <v>1.2081623898</v>
      </c>
      <c r="Y67" s="107">
        <v>0.82119245360000004</v>
      </c>
      <c r="Z67" s="107">
        <v>1.7774838937999999</v>
      </c>
      <c r="AA67" s="116">
        <v>23</v>
      </c>
      <c r="AB67" s="116">
        <v>20300</v>
      </c>
      <c r="AC67" s="117">
        <v>0.99637442099999995</v>
      </c>
      <c r="AD67" s="107">
        <v>0.66077952120000005</v>
      </c>
      <c r="AE67" s="107">
        <v>1.5024103425999999</v>
      </c>
      <c r="AF67" s="107">
        <v>8.8975399199999999E-2</v>
      </c>
      <c r="AG67" s="109">
        <v>1.1330049260999999</v>
      </c>
      <c r="AH67" s="107">
        <v>0.75291163250000004</v>
      </c>
      <c r="AI67" s="107">
        <v>1.7049811785</v>
      </c>
      <c r="AJ67" s="107">
        <v>1.4281812967</v>
      </c>
      <c r="AK67" s="107">
        <v>0.94714690940000001</v>
      </c>
      <c r="AL67" s="107">
        <v>2.1535221158</v>
      </c>
      <c r="AM67" s="107">
        <v>0.53719319850000002</v>
      </c>
      <c r="AN67" s="107">
        <v>0.838085313</v>
      </c>
      <c r="AO67" s="107">
        <v>1.4687443099999999</v>
      </c>
      <c r="AP67" s="107">
        <v>0.4782227832</v>
      </c>
      <c r="AQ67" s="107">
        <v>0.15303053</v>
      </c>
      <c r="AR67" s="107">
        <v>0.6937327593</v>
      </c>
      <c r="AS67" s="107">
        <v>0.42011027969999998</v>
      </c>
      <c r="AT67" s="107">
        <v>1.1455685914</v>
      </c>
      <c r="AU67" s="106" t="s">
        <v>28</v>
      </c>
      <c r="AV67" s="106" t="s">
        <v>28</v>
      </c>
      <c r="AW67" s="106" t="s">
        <v>28</v>
      </c>
      <c r="AX67" s="106" t="s">
        <v>28</v>
      </c>
      <c r="AY67" s="106" t="s">
        <v>28</v>
      </c>
      <c r="AZ67" s="106" t="s">
        <v>28</v>
      </c>
      <c r="BA67" s="106" t="s">
        <v>28</v>
      </c>
      <c r="BB67" s="106" t="s">
        <v>28</v>
      </c>
      <c r="BC67" s="118" t="s">
        <v>28</v>
      </c>
      <c r="BD67" s="119">
        <v>7.4</v>
      </c>
      <c r="BE67" s="119">
        <v>5.2</v>
      </c>
      <c r="BF67" s="119">
        <v>4.5999999999999996</v>
      </c>
      <c r="BQ67" s="52"/>
    </row>
    <row r="68" spans="1:93" x14ac:dyDescent="0.3">
      <c r="A68" s="10"/>
      <c r="B68" t="s">
        <v>94</v>
      </c>
      <c r="C68" s="106">
        <v>18</v>
      </c>
      <c r="D68" s="116">
        <v>20791</v>
      </c>
      <c r="E68" s="117">
        <v>1.0765576320000001</v>
      </c>
      <c r="F68" s="107">
        <v>0.67752639209999999</v>
      </c>
      <c r="G68" s="107">
        <v>1.7105995405000001</v>
      </c>
      <c r="H68" s="107">
        <v>0.214614422</v>
      </c>
      <c r="I68" s="109">
        <v>0.86575922270000005</v>
      </c>
      <c r="J68" s="107">
        <v>0.54546513789999995</v>
      </c>
      <c r="K68" s="107">
        <v>1.3741282068</v>
      </c>
      <c r="L68" s="107">
        <v>0.74587135640000002</v>
      </c>
      <c r="M68" s="107">
        <v>0.46941056759999999</v>
      </c>
      <c r="N68" s="107">
        <v>1.1851545720000001</v>
      </c>
      <c r="O68" s="116">
        <v>15</v>
      </c>
      <c r="P68" s="116">
        <v>24047</v>
      </c>
      <c r="Q68" s="117">
        <v>0.7601970092</v>
      </c>
      <c r="R68" s="107">
        <v>0.45769715020000001</v>
      </c>
      <c r="S68" s="107">
        <v>1.2626241884</v>
      </c>
      <c r="T68" s="107">
        <v>0.31878326439999999</v>
      </c>
      <c r="U68" s="109">
        <v>0.62377843389999998</v>
      </c>
      <c r="V68" s="107">
        <v>0.37605473579999998</v>
      </c>
      <c r="W68" s="107">
        <v>1.0346885641000001</v>
      </c>
      <c r="X68" s="107">
        <v>0.77253315779999998</v>
      </c>
      <c r="Y68" s="107">
        <v>0.4651244618</v>
      </c>
      <c r="Z68" s="107">
        <v>1.2831135081</v>
      </c>
      <c r="AA68" s="116">
        <v>9</v>
      </c>
      <c r="AB68" s="116">
        <v>26241</v>
      </c>
      <c r="AC68" s="117">
        <v>0.39933136159999999</v>
      </c>
      <c r="AD68" s="107">
        <v>0.2075144907</v>
      </c>
      <c r="AE68" s="107">
        <v>0.76845494430000005</v>
      </c>
      <c r="AF68" s="107">
        <v>9.4811729400000003E-2</v>
      </c>
      <c r="AG68" s="109">
        <v>0.34297473420000002</v>
      </c>
      <c r="AH68" s="107">
        <v>0.1784548191</v>
      </c>
      <c r="AI68" s="107">
        <v>0.65916778750000005</v>
      </c>
      <c r="AJ68" s="107">
        <v>0.57239283730000001</v>
      </c>
      <c r="AK68" s="107">
        <v>0.29744673100000002</v>
      </c>
      <c r="AL68" s="107">
        <v>1.1014865052</v>
      </c>
      <c r="AM68" s="107">
        <v>0.12679284439999999</v>
      </c>
      <c r="AN68" s="107">
        <v>0.52529983250000001</v>
      </c>
      <c r="AO68" s="107">
        <v>1.2003434257000001</v>
      </c>
      <c r="AP68" s="107">
        <v>0.22988413830000001</v>
      </c>
      <c r="AQ68" s="107">
        <v>0.31960992539999999</v>
      </c>
      <c r="AR68" s="107">
        <v>0.70613684450000003</v>
      </c>
      <c r="AS68" s="107">
        <v>0.35588190069999998</v>
      </c>
      <c r="AT68" s="107">
        <v>1.4011087446999999</v>
      </c>
      <c r="AU68" s="106" t="s">
        <v>28</v>
      </c>
      <c r="AV68" s="106" t="s">
        <v>28</v>
      </c>
      <c r="AW68" s="106" t="s">
        <v>28</v>
      </c>
      <c r="AX68" s="106" t="s">
        <v>28</v>
      </c>
      <c r="AY68" s="106" t="s">
        <v>28</v>
      </c>
      <c r="AZ68" s="106" t="s">
        <v>28</v>
      </c>
      <c r="BA68" s="106" t="s">
        <v>28</v>
      </c>
      <c r="BB68" s="106" t="s">
        <v>28</v>
      </c>
      <c r="BC68" s="118" t="s">
        <v>28</v>
      </c>
      <c r="BD68" s="119">
        <v>3.6</v>
      </c>
      <c r="BE68" s="119">
        <v>3</v>
      </c>
      <c r="BF68" s="119">
        <v>1.8</v>
      </c>
    </row>
    <row r="69" spans="1:93" s="3" customFormat="1" x14ac:dyDescent="0.3">
      <c r="A69" s="10"/>
      <c r="B69" s="3" t="s">
        <v>182</v>
      </c>
      <c r="C69" s="112">
        <v>28</v>
      </c>
      <c r="D69" s="113">
        <v>20619</v>
      </c>
      <c r="E69" s="108">
        <v>1.4772489773999999</v>
      </c>
      <c r="F69" s="114">
        <v>1.0185762440999999</v>
      </c>
      <c r="G69" s="114">
        <v>2.1424655774999999</v>
      </c>
      <c r="H69" s="114">
        <v>0.90260977070000004</v>
      </c>
      <c r="I69" s="115">
        <v>1.3579708036</v>
      </c>
      <c r="J69" s="114">
        <v>0.93762345179999995</v>
      </c>
      <c r="K69" s="114">
        <v>1.9667646964000001</v>
      </c>
      <c r="L69" s="114">
        <v>1.0234823159999999</v>
      </c>
      <c r="M69" s="114">
        <v>0.70570011509999997</v>
      </c>
      <c r="N69" s="114">
        <v>1.4843642912999999</v>
      </c>
      <c r="O69" s="113">
        <v>16</v>
      </c>
      <c r="P69" s="113">
        <v>20697</v>
      </c>
      <c r="Q69" s="108">
        <v>0.75386131030000003</v>
      </c>
      <c r="R69" s="114">
        <v>0.46121583240000003</v>
      </c>
      <c r="S69" s="114">
        <v>1.2321929026</v>
      </c>
      <c r="T69" s="114">
        <v>0.2878422464</v>
      </c>
      <c r="U69" s="115">
        <v>0.7730588974</v>
      </c>
      <c r="V69" s="114">
        <v>0.47360054899999998</v>
      </c>
      <c r="W69" s="114">
        <v>1.2618652155000001</v>
      </c>
      <c r="X69" s="114">
        <v>0.76609464589999998</v>
      </c>
      <c r="Y69" s="114">
        <v>0.46870024360000001</v>
      </c>
      <c r="Z69" s="114">
        <v>1.2521883965</v>
      </c>
      <c r="AA69" s="113">
        <v>18</v>
      </c>
      <c r="AB69" s="113">
        <v>20476</v>
      </c>
      <c r="AC69" s="108">
        <v>0.76972341639999997</v>
      </c>
      <c r="AD69" s="114">
        <v>0.48409002750000002</v>
      </c>
      <c r="AE69" s="114">
        <v>1.2238924664999999</v>
      </c>
      <c r="AF69" s="114">
        <v>0.67778926490000002</v>
      </c>
      <c r="AG69" s="115">
        <v>0.87907794490000002</v>
      </c>
      <c r="AH69" s="114">
        <v>0.55385649940000004</v>
      </c>
      <c r="AI69" s="114">
        <v>1.3952676083</v>
      </c>
      <c r="AJ69" s="114">
        <v>1.1033047053</v>
      </c>
      <c r="AK69" s="114">
        <v>0.69388405470000003</v>
      </c>
      <c r="AL69" s="114">
        <v>1.7543006855000001</v>
      </c>
      <c r="AM69" s="114">
        <v>0.95167532799999999</v>
      </c>
      <c r="AN69" s="114">
        <v>1.0210411463</v>
      </c>
      <c r="AO69" s="114">
        <v>2.0022154241000001</v>
      </c>
      <c r="AP69" s="114">
        <v>0.5206857413</v>
      </c>
      <c r="AQ69" s="114">
        <v>3.1825141799999998E-2</v>
      </c>
      <c r="AR69" s="114">
        <v>0.51031432200000004</v>
      </c>
      <c r="AS69" s="114">
        <v>0.27610707849999999</v>
      </c>
      <c r="AT69" s="114">
        <v>0.94318736290000005</v>
      </c>
      <c r="AU69" s="112" t="s">
        <v>28</v>
      </c>
      <c r="AV69" s="112" t="s">
        <v>28</v>
      </c>
      <c r="AW69" s="112" t="s">
        <v>28</v>
      </c>
      <c r="AX69" s="112" t="s">
        <v>28</v>
      </c>
      <c r="AY69" s="112" t="s">
        <v>28</v>
      </c>
      <c r="AZ69" s="112" t="s">
        <v>28</v>
      </c>
      <c r="BA69" s="112" t="s">
        <v>28</v>
      </c>
      <c r="BB69" s="112" t="s">
        <v>28</v>
      </c>
      <c r="BC69" s="110" t="s">
        <v>28</v>
      </c>
      <c r="BD69" s="111">
        <v>5.6</v>
      </c>
      <c r="BE69" s="111">
        <v>3.2</v>
      </c>
      <c r="BF69" s="111">
        <v>3.6</v>
      </c>
      <c r="BG69" s="43"/>
      <c r="BH69" s="43"/>
      <c r="BI69" s="43"/>
      <c r="BJ69" s="43"/>
      <c r="BK69" s="43"/>
      <c r="BL69" s="43"/>
      <c r="BM69" s="43"/>
      <c r="BN69" s="43"/>
      <c r="BO69" s="43"/>
      <c r="BP69" s="43"/>
      <c r="BQ69" s="43"/>
      <c r="BR69" s="43"/>
      <c r="BS69" s="43"/>
      <c r="BT69" s="43"/>
      <c r="BU69" s="43"/>
      <c r="BV69" s="43"/>
      <c r="BW69" s="43"/>
    </row>
    <row r="70" spans="1:93" x14ac:dyDescent="0.3">
      <c r="A70" s="10"/>
      <c r="B70" t="s">
        <v>181</v>
      </c>
      <c r="C70" s="106">
        <v>6</v>
      </c>
      <c r="D70" s="116">
        <v>2334</v>
      </c>
      <c r="E70" s="117">
        <v>3.9723598468999999</v>
      </c>
      <c r="F70" s="107">
        <v>1.7834201753000001</v>
      </c>
      <c r="G70" s="107">
        <v>8.8479669411999993</v>
      </c>
      <c r="H70" s="107">
        <v>1.3221504800000001E-2</v>
      </c>
      <c r="I70" s="109">
        <v>2.5706940874000002</v>
      </c>
      <c r="J70" s="107">
        <v>1.1549118137000001</v>
      </c>
      <c r="K70" s="107">
        <v>5.7220542837000004</v>
      </c>
      <c r="L70" s="107">
        <v>2.7521698227</v>
      </c>
      <c r="M70" s="107">
        <v>1.2356068877999999</v>
      </c>
      <c r="N70" s="107">
        <v>6.1301363790999996</v>
      </c>
      <c r="O70" s="116" t="s">
        <v>28</v>
      </c>
      <c r="P70" s="116" t="s">
        <v>28</v>
      </c>
      <c r="Q70" s="117" t="s">
        <v>28</v>
      </c>
      <c r="R70" s="107" t="s">
        <v>28</v>
      </c>
      <c r="S70" s="107" t="s">
        <v>28</v>
      </c>
      <c r="T70" s="107" t="s">
        <v>28</v>
      </c>
      <c r="U70" s="109" t="s">
        <v>28</v>
      </c>
      <c r="V70" s="107" t="s">
        <v>28</v>
      </c>
      <c r="W70" s="107" t="s">
        <v>28</v>
      </c>
      <c r="X70" s="107" t="s">
        <v>28</v>
      </c>
      <c r="Y70" s="107" t="s">
        <v>28</v>
      </c>
      <c r="Z70" s="107" t="s">
        <v>28</v>
      </c>
      <c r="AA70" s="116" t="s">
        <v>28</v>
      </c>
      <c r="AB70" s="116" t="s">
        <v>28</v>
      </c>
      <c r="AC70" s="117" t="s">
        <v>28</v>
      </c>
      <c r="AD70" s="107" t="s">
        <v>28</v>
      </c>
      <c r="AE70" s="107" t="s">
        <v>28</v>
      </c>
      <c r="AF70" s="107" t="s">
        <v>28</v>
      </c>
      <c r="AG70" s="109" t="s">
        <v>28</v>
      </c>
      <c r="AH70" s="107" t="s">
        <v>28</v>
      </c>
      <c r="AI70" s="107" t="s">
        <v>28</v>
      </c>
      <c r="AJ70" s="107" t="s">
        <v>28</v>
      </c>
      <c r="AK70" s="107" t="s">
        <v>28</v>
      </c>
      <c r="AL70" s="107" t="s">
        <v>28</v>
      </c>
      <c r="AM70" s="107">
        <v>0.60759528809999996</v>
      </c>
      <c r="AN70" s="107">
        <v>0.53316852339999998</v>
      </c>
      <c r="AO70" s="107">
        <v>5.8798939613999996</v>
      </c>
      <c r="AP70" s="107">
        <v>4.8345884499999998E-2</v>
      </c>
      <c r="AQ70" s="107">
        <v>0.1248771937</v>
      </c>
      <c r="AR70" s="107">
        <v>0.28564295620000002</v>
      </c>
      <c r="AS70" s="107">
        <v>5.7652746900000003E-2</v>
      </c>
      <c r="AT70" s="107">
        <v>1.4152300261999999</v>
      </c>
      <c r="AU70" s="106" t="s">
        <v>28</v>
      </c>
      <c r="AV70" s="106" t="s">
        <v>28</v>
      </c>
      <c r="AW70" s="106" t="s">
        <v>28</v>
      </c>
      <c r="AX70" s="106" t="s">
        <v>28</v>
      </c>
      <c r="AY70" s="106" t="s">
        <v>28</v>
      </c>
      <c r="AZ70" s="106" t="s">
        <v>28</v>
      </c>
      <c r="BA70" s="106" t="s">
        <v>429</v>
      </c>
      <c r="BB70" s="106" t="s">
        <v>429</v>
      </c>
      <c r="BC70" s="118" t="s">
        <v>430</v>
      </c>
      <c r="BD70" s="119">
        <v>1.2</v>
      </c>
      <c r="BE70" s="119" t="s">
        <v>28</v>
      </c>
      <c r="BF70" s="119" t="s">
        <v>28</v>
      </c>
    </row>
    <row r="71" spans="1:93" x14ac:dyDescent="0.3">
      <c r="A71" s="10"/>
      <c r="B71" t="s">
        <v>183</v>
      </c>
      <c r="C71" s="106">
        <v>31</v>
      </c>
      <c r="D71" s="116">
        <v>25687</v>
      </c>
      <c r="E71" s="117">
        <v>1.8082330349</v>
      </c>
      <c r="F71" s="107">
        <v>1.269741912</v>
      </c>
      <c r="G71" s="107">
        <v>2.5750955194</v>
      </c>
      <c r="H71" s="107">
        <v>0.21149079740000001</v>
      </c>
      <c r="I71" s="109">
        <v>1.2068361428000001</v>
      </c>
      <c r="J71" s="107">
        <v>0.84872696000000003</v>
      </c>
      <c r="K71" s="107">
        <v>1.7160447873</v>
      </c>
      <c r="L71" s="107">
        <v>1.2527979798</v>
      </c>
      <c r="M71" s="107">
        <v>0.879715209</v>
      </c>
      <c r="N71" s="107">
        <v>1.7841032667000001</v>
      </c>
      <c r="O71" s="116">
        <v>21</v>
      </c>
      <c r="P71" s="116">
        <v>27087</v>
      </c>
      <c r="Q71" s="117">
        <v>1.0343366563</v>
      </c>
      <c r="R71" s="107">
        <v>0.67333034599999997</v>
      </c>
      <c r="S71" s="107">
        <v>1.5888966312999999</v>
      </c>
      <c r="T71" s="107">
        <v>0.81992984390000001</v>
      </c>
      <c r="U71" s="109">
        <v>0.77527965440000002</v>
      </c>
      <c r="V71" s="107">
        <v>0.50548815349999998</v>
      </c>
      <c r="W71" s="107">
        <v>1.1890655367</v>
      </c>
      <c r="X71" s="107">
        <v>1.0511214246</v>
      </c>
      <c r="Y71" s="107">
        <v>0.68425685989999996</v>
      </c>
      <c r="Z71" s="107">
        <v>1.6146805593</v>
      </c>
      <c r="AA71" s="116">
        <v>21</v>
      </c>
      <c r="AB71" s="116">
        <v>27234</v>
      </c>
      <c r="AC71" s="117">
        <v>0.92849234449999996</v>
      </c>
      <c r="AD71" s="107">
        <v>0.60420058990000003</v>
      </c>
      <c r="AE71" s="107">
        <v>1.4268407684</v>
      </c>
      <c r="AF71" s="107">
        <v>0.19226019380000001</v>
      </c>
      <c r="AG71" s="109">
        <v>0.77109495480000001</v>
      </c>
      <c r="AH71" s="107">
        <v>0.50275969799999998</v>
      </c>
      <c r="AI71" s="107">
        <v>1.1826473597</v>
      </c>
      <c r="AJ71" s="107">
        <v>1.3308806134</v>
      </c>
      <c r="AK71" s="107">
        <v>0.86604790700000001</v>
      </c>
      <c r="AL71" s="107">
        <v>2.0452023414</v>
      </c>
      <c r="AM71" s="107">
        <v>0.72648326880000003</v>
      </c>
      <c r="AN71" s="107">
        <v>0.89766937960000004</v>
      </c>
      <c r="AO71" s="107">
        <v>1.643630763</v>
      </c>
      <c r="AP71" s="107">
        <v>0.49026237109999998</v>
      </c>
      <c r="AQ71" s="107">
        <v>4.81071759E-2</v>
      </c>
      <c r="AR71" s="107">
        <v>0.57201513100000001</v>
      </c>
      <c r="AS71" s="107">
        <v>0.32872668269999999</v>
      </c>
      <c r="AT71" s="107">
        <v>0.99535975409999999</v>
      </c>
      <c r="AU71" s="106" t="s">
        <v>28</v>
      </c>
      <c r="AV71" s="106" t="s">
        <v>28</v>
      </c>
      <c r="AW71" s="106" t="s">
        <v>28</v>
      </c>
      <c r="AX71" s="106" t="s">
        <v>28</v>
      </c>
      <c r="AY71" s="106" t="s">
        <v>28</v>
      </c>
      <c r="AZ71" s="106" t="s">
        <v>28</v>
      </c>
      <c r="BA71" s="106" t="s">
        <v>28</v>
      </c>
      <c r="BB71" s="106" t="s">
        <v>28</v>
      </c>
      <c r="BC71" s="118" t="s">
        <v>28</v>
      </c>
      <c r="BD71" s="119">
        <v>6.2</v>
      </c>
      <c r="BE71" s="119">
        <v>4.2</v>
      </c>
      <c r="BF71" s="119">
        <v>4.2</v>
      </c>
    </row>
    <row r="72" spans="1:93" x14ac:dyDescent="0.3">
      <c r="A72" s="10"/>
      <c r="B72" t="s">
        <v>184</v>
      </c>
      <c r="C72" s="106">
        <v>43</v>
      </c>
      <c r="D72" s="116">
        <v>22265</v>
      </c>
      <c r="E72" s="117">
        <v>2.2757318547000001</v>
      </c>
      <c r="F72" s="107">
        <v>1.6848750468</v>
      </c>
      <c r="G72" s="107">
        <v>3.0737920204</v>
      </c>
      <c r="H72" s="107">
        <v>2.9902823E-3</v>
      </c>
      <c r="I72" s="109">
        <v>1.9312822815999999</v>
      </c>
      <c r="J72" s="107">
        <v>1.4323156516</v>
      </c>
      <c r="K72" s="107">
        <v>2.6040707206999998</v>
      </c>
      <c r="L72" s="107">
        <v>1.5766951576999999</v>
      </c>
      <c r="M72" s="107">
        <v>1.1673318725999999</v>
      </c>
      <c r="N72" s="107">
        <v>2.1296151321000001</v>
      </c>
      <c r="O72" s="116">
        <v>41</v>
      </c>
      <c r="P72" s="116">
        <v>23396</v>
      </c>
      <c r="Q72" s="117">
        <v>1.9133912157999999</v>
      </c>
      <c r="R72" s="107">
        <v>1.4058196000000001</v>
      </c>
      <c r="S72" s="107">
        <v>2.6042217258</v>
      </c>
      <c r="T72" s="107">
        <v>2.3572100000000001E-5</v>
      </c>
      <c r="U72" s="109">
        <v>1.7524363139000001</v>
      </c>
      <c r="V72" s="107">
        <v>1.2903481304</v>
      </c>
      <c r="W72" s="107">
        <v>2.3800034750000001</v>
      </c>
      <c r="X72" s="107">
        <v>1.9444409015999999</v>
      </c>
      <c r="Y72" s="107">
        <v>1.4286326330000001</v>
      </c>
      <c r="Z72" s="107">
        <v>2.6464819104999999</v>
      </c>
      <c r="AA72" s="116">
        <v>25</v>
      </c>
      <c r="AB72" s="116">
        <v>23856</v>
      </c>
      <c r="AC72" s="117">
        <v>1.0500721307000001</v>
      </c>
      <c r="AD72" s="107">
        <v>0.70804867859999998</v>
      </c>
      <c r="AE72" s="107">
        <v>1.5573102714</v>
      </c>
      <c r="AF72" s="107">
        <v>4.1999404900000002E-2</v>
      </c>
      <c r="AG72" s="109">
        <v>1.0479543929999999</v>
      </c>
      <c r="AH72" s="107">
        <v>0.70811219520000002</v>
      </c>
      <c r="AI72" s="107">
        <v>1.5508960547999999</v>
      </c>
      <c r="AJ72" s="107">
        <v>1.5051504191</v>
      </c>
      <c r="AK72" s="107">
        <v>1.0149014854</v>
      </c>
      <c r="AL72" s="107">
        <v>2.2322144725999999</v>
      </c>
      <c r="AM72" s="107">
        <v>1.80511215E-2</v>
      </c>
      <c r="AN72" s="107">
        <v>0.54880158440000004</v>
      </c>
      <c r="AO72" s="107">
        <v>0.90242490050000002</v>
      </c>
      <c r="AP72" s="107">
        <v>0.33374874609999999</v>
      </c>
      <c r="AQ72" s="107">
        <v>0.42690323400000002</v>
      </c>
      <c r="AR72" s="107">
        <v>0.8407806095</v>
      </c>
      <c r="AS72" s="107">
        <v>0.54812769890000002</v>
      </c>
      <c r="AT72" s="107">
        <v>1.2896849305</v>
      </c>
      <c r="AU72" s="106">
        <v>1</v>
      </c>
      <c r="AV72" s="106">
        <v>2</v>
      </c>
      <c r="AW72" s="106" t="s">
        <v>28</v>
      </c>
      <c r="AX72" s="106" t="s">
        <v>28</v>
      </c>
      <c r="AY72" s="106" t="s">
        <v>28</v>
      </c>
      <c r="AZ72" s="106" t="s">
        <v>28</v>
      </c>
      <c r="BA72" s="106" t="s">
        <v>28</v>
      </c>
      <c r="BB72" s="106" t="s">
        <v>28</v>
      </c>
      <c r="BC72" s="118" t="s">
        <v>442</v>
      </c>
      <c r="BD72" s="119">
        <v>8.6</v>
      </c>
      <c r="BE72" s="119">
        <v>8.1999999999999993</v>
      </c>
      <c r="BF72" s="119">
        <v>5</v>
      </c>
    </row>
    <row r="73" spans="1:93" x14ac:dyDescent="0.3">
      <c r="A73" s="10"/>
      <c r="B73" t="s">
        <v>186</v>
      </c>
      <c r="C73" s="106" t="s">
        <v>28</v>
      </c>
      <c r="D73" s="116" t="s">
        <v>28</v>
      </c>
      <c r="E73" s="117" t="s">
        <v>28</v>
      </c>
      <c r="F73" s="107" t="s">
        <v>28</v>
      </c>
      <c r="G73" s="107" t="s">
        <v>28</v>
      </c>
      <c r="H73" s="107" t="s">
        <v>28</v>
      </c>
      <c r="I73" s="109" t="s">
        <v>28</v>
      </c>
      <c r="J73" s="107" t="s">
        <v>28</v>
      </c>
      <c r="K73" s="107" t="s">
        <v>28</v>
      </c>
      <c r="L73" s="107" t="s">
        <v>28</v>
      </c>
      <c r="M73" s="107" t="s">
        <v>28</v>
      </c>
      <c r="N73" s="107" t="s">
        <v>28</v>
      </c>
      <c r="O73" s="116" t="s">
        <v>28</v>
      </c>
      <c r="P73" s="116" t="s">
        <v>28</v>
      </c>
      <c r="Q73" s="117" t="s">
        <v>28</v>
      </c>
      <c r="R73" s="107" t="s">
        <v>28</v>
      </c>
      <c r="S73" s="107" t="s">
        <v>28</v>
      </c>
      <c r="T73" s="107" t="s">
        <v>28</v>
      </c>
      <c r="U73" s="109" t="s">
        <v>28</v>
      </c>
      <c r="V73" s="107" t="s">
        <v>28</v>
      </c>
      <c r="W73" s="107" t="s">
        <v>28</v>
      </c>
      <c r="X73" s="107" t="s">
        <v>28</v>
      </c>
      <c r="Y73" s="107" t="s">
        <v>28</v>
      </c>
      <c r="Z73" s="107" t="s">
        <v>28</v>
      </c>
      <c r="AA73" s="116">
        <v>0</v>
      </c>
      <c r="AB73" s="116">
        <v>2582</v>
      </c>
      <c r="AC73" s="117">
        <v>3.0410659000000001E-8</v>
      </c>
      <c r="AD73" s="107">
        <v>0</v>
      </c>
      <c r="AE73" s="107" t="s">
        <v>28</v>
      </c>
      <c r="AF73" s="107">
        <v>0.99656119799999998</v>
      </c>
      <c r="AG73" s="109">
        <v>0</v>
      </c>
      <c r="AH73" s="107">
        <v>0</v>
      </c>
      <c r="AI73" s="107">
        <v>0</v>
      </c>
      <c r="AJ73" s="107">
        <v>4.3589974E-8</v>
      </c>
      <c r="AK73" s="107">
        <v>0</v>
      </c>
      <c r="AL73" s="107" t="s">
        <v>431</v>
      </c>
      <c r="AM73" s="107">
        <v>0.99646899249999998</v>
      </c>
      <c r="AN73" s="107">
        <v>2.7670884E-8</v>
      </c>
      <c r="AO73" s="107" t="s">
        <v>28</v>
      </c>
      <c r="AP73" s="107" t="s">
        <v>28</v>
      </c>
      <c r="AQ73" s="107">
        <v>0.33871524339999998</v>
      </c>
      <c r="AR73" s="107">
        <v>0.4366896877</v>
      </c>
      <c r="AS73" s="107">
        <v>7.9985409600000001E-2</v>
      </c>
      <c r="AT73" s="107">
        <v>2.3841583633000001</v>
      </c>
      <c r="AU73" s="106" t="s">
        <v>28</v>
      </c>
      <c r="AV73" s="106" t="s">
        <v>28</v>
      </c>
      <c r="AW73" s="106" t="s">
        <v>28</v>
      </c>
      <c r="AX73" s="106" t="s">
        <v>28</v>
      </c>
      <c r="AY73" s="106" t="s">
        <v>28</v>
      </c>
      <c r="AZ73" s="106" t="s">
        <v>429</v>
      </c>
      <c r="BA73" s="106" t="s">
        <v>429</v>
      </c>
      <c r="BB73" s="106" t="s">
        <v>28</v>
      </c>
      <c r="BC73" s="118" t="s">
        <v>430</v>
      </c>
      <c r="BD73" s="119" t="s">
        <v>28</v>
      </c>
      <c r="BE73" s="119" t="s">
        <v>28</v>
      </c>
      <c r="BF73" s="119">
        <v>0</v>
      </c>
    </row>
    <row r="74" spans="1:93" x14ac:dyDescent="0.3">
      <c r="A74" s="10"/>
      <c r="B74" t="s">
        <v>185</v>
      </c>
      <c r="C74" s="106" t="s">
        <v>28</v>
      </c>
      <c r="D74" s="116" t="s">
        <v>28</v>
      </c>
      <c r="E74" s="117" t="s">
        <v>28</v>
      </c>
      <c r="F74" s="107" t="s">
        <v>28</v>
      </c>
      <c r="G74" s="107" t="s">
        <v>28</v>
      </c>
      <c r="H74" s="107" t="s">
        <v>28</v>
      </c>
      <c r="I74" s="109" t="s">
        <v>28</v>
      </c>
      <c r="J74" s="107" t="s">
        <v>28</v>
      </c>
      <c r="K74" s="107" t="s">
        <v>28</v>
      </c>
      <c r="L74" s="107" t="s">
        <v>28</v>
      </c>
      <c r="M74" s="107" t="s">
        <v>28</v>
      </c>
      <c r="N74" s="107" t="s">
        <v>28</v>
      </c>
      <c r="O74" s="116" t="s">
        <v>28</v>
      </c>
      <c r="P74" s="116" t="s">
        <v>28</v>
      </c>
      <c r="Q74" s="117" t="s">
        <v>28</v>
      </c>
      <c r="R74" s="107" t="s">
        <v>28</v>
      </c>
      <c r="S74" s="107" t="s">
        <v>28</v>
      </c>
      <c r="T74" s="107" t="s">
        <v>28</v>
      </c>
      <c r="U74" s="109" t="s">
        <v>28</v>
      </c>
      <c r="V74" s="107" t="s">
        <v>28</v>
      </c>
      <c r="W74" s="107" t="s">
        <v>28</v>
      </c>
      <c r="X74" s="107" t="s">
        <v>28</v>
      </c>
      <c r="Y74" s="107" t="s">
        <v>28</v>
      </c>
      <c r="Z74" s="107" t="s">
        <v>28</v>
      </c>
      <c r="AA74" s="116" t="s">
        <v>28</v>
      </c>
      <c r="AB74" s="116" t="s">
        <v>28</v>
      </c>
      <c r="AC74" s="117" t="s">
        <v>28</v>
      </c>
      <c r="AD74" s="107" t="s">
        <v>28</v>
      </c>
      <c r="AE74" s="107" t="s">
        <v>28</v>
      </c>
      <c r="AF74" s="107" t="s">
        <v>28</v>
      </c>
      <c r="AG74" s="109" t="s">
        <v>28</v>
      </c>
      <c r="AH74" s="107" t="s">
        <v>28</v>
      </c>
      <c r="AI74" s="107" t="s">
        <v>28</v>
      </c>
      <c r="AJ74" s="107" t="s">
        <v>28</v>
      </c>
      <c r="AK74" s="107" t="s">
        <v>28</v>
      </c>
      <c r="AL74" s="107" t="s">
        <v>28</v>
      </c>
      <c r="AM74" s="107">
        <v>0.64612915559999995</v>
      </c>
      <c r="AN74" s="107">
        <v>0.73491171129999999</v>
      </c>
      <c r="AO74" s="107">
        <v>2.7367743024000002</v>
      </c>
      <c r="AP74" s="107">
        <v>0.19734737459999999</v>
      </c>
      <c r="AQ74" s="107">
        <v>0.88061210560000003</v>
      </c>
      <c r="AR74" s="107">
        <v>1.106003235</v>
      </c>
      <c r="AS74" s="107">
        <v>0.29699730559999998</v>
      </c>
      <c r="AT74" s="107">
        <v>4.1187011885000002</v>
      </c>
      <c r="AU74" s="106" t="s">
        <v>28</v>
      </c>
      <c r="AV74" s="106" t="s">
        <v>28</v>
      </c>
      <c r="AW74" s="106" t="s">
        <v>28</v>
      </c>
      <c r="AX74" s="106" t="s">
        <v>28</v>
      </c>
      <c r="AY74" s="106" t="s">
        <v>28</v>
      </c>
      <c r="AZ74" s="106" t="s">
        <v>429</v>
      </c>
      <c r="BA74" s="106" t="s">
        <v>429</v>
      </c>
      <c r="BB74" s="106" t="s">
        <v>429</v>
      </c>
      <c r="BC74" s="118" t="s">
        <v>430</v>
      </c>
      <c r="BD74" s="119" t="s">
        <v>28</v>
      </c>
      <c r="BE74" s="119" t="s">
        <v>28</v>
      </c>
      <c r="BF74" s="119" t="s">
        <v>28</v>
      </c>
    </row>
    <row r="75" spans="1:93" x14ac:dyDescent="0.3">
      <c r="A75" s="10"/>
      <c r="B75" t="s">
        <v>187</v>
      </c>
      <c r="C75" s="106" t="s">
        <v>28</v>
      </c>
      <c r="D75" s="116" t="s">
        <v>28</v>
      </c>
      <c r="E75" s="117" t="s">
        <v>28</v>
      </c>
      <c r="F75" s="107" t="s">
        <v>28</v>
      </c>
      <c r="G75" s="107" t="s">
        <v>28</v>
      </c>
      <c r="H75" s="107" t="s">
        <v>28</v>
      </c>
      <c r="I75" s="109" t="s">
        <v>28</v>
      </c>
      <c r="J75" s="107" t="s">
        <v>28</v>
      </c>
      <c r="K75" s="107" t="s">
        <v>28</v>
      </c>
      <c r="L75" s="107" t="s">
        <v>28</v>
      </c>
      <c r="M75" s="107" t="s">
        <v>28</v>
      </c>
      <c r="N75" s="107" t="s">
        <v>28</v>
      </c>
      <c r="O75" s="116" t="s">
        <v>28</v>
      </c>
      <c r="P75" s="116" t="s">
        <v>28</v>
      </c>
      <c r="Q75" s="117" t="s">
        <v>28</v>
      </c>
      <c r="R75" s="107" t="s">
        <v>28</v>
      </c>
      <c r="S75" s="107" t="s">
        <v>28</v>
      </c>
      <c r="T75" s="107" t="s">
        <v>28</v>
      </c>
      <c r="U75" s="109" t="s">
        <v>28</v>
      </c>
      <c r="V75" s="107" t="s">
        <v>28</v>
      </c>
      <c r="W75" s="107" t="s">
        <v>28</v>
      </c>
      <c r="X75" s="107" t="s">
        <v>28</v>
      </c>
      <c r="Y75" s="107" t="s">
        <v>28</v>
      </c>
      <c r="Z75" s="107" t="s">
        <v>28</v>
      </c>
      <c r="AA75" s="116">
        <v>9</v>
      </c>
      <c r="AB75" s="116">
        <v>2717</v>
      </c>
      <c r="AC75" s="117">
        <v>3.3403728960999999</v>
      </c>
      <c r="AD75" s="107">
        <v>1.7358333559000001</v>
      </c>
      <c r="AE75" s="107">
        <v>6.4280888755000003</v>
      </c>
      <c r="AF75" s="107">
        <v>2.7426349000000002E-6</v>
      </c>
      <c r="AG75" s="109">
        <v>3.3124769967000001</v>
      </c>
      <c r="AH75" s="107">
        <v>1.7235306988000001</v>
      </c>
      <c r="AI75" s="107">
        <v>6.3662944102000001</v>
      </c>
      <c r="AJ75" s="107">
        <v>4.7880174296</v>
      </c>
      <c r="AK75" s="107">
        <v>2.4881055562999999</v>
      </c>
      <c r="AL75" s="107">
        <v>9.2138819624000003</v>
      </c>
      <c r="AM75" s="107">
        <v>0.3238888835</v>
      </c>
      <c r="AN75" s="107">
        <v>1.7336731143999999</v>
      </c>
      <c r="AO75" s="107">
        <v>5.1730286089000002</v>
      </c>
      <c r="AP75" s="107">
        <v>0.58101794799999995</v>
      </c>
      <c r="AQ75" s="107">
        <v>0.32546829529999999</v>
      </c>
      <c r="AR75" s="107">
        <v>2.2765778939999999</v>
      </c>
      <c r="AS75" s="107">
        <v>0.44168860459999998</v>
      </c>
      <c r="AT75" s="107">
        <v>11.734074308</v>
      </c>
      <c r="AU75" s="106" t="s">
        <v>28</v>
      </c>
      <c r="AV75" s="106" t="s">
        <v>28</v>
      </c>
      <c r="AW75" s="106">
        <v>3</v>
      </c>
      <c r="AX75" s="106" t="s">
        <v>28</v>
      </c>
      <c r="AY75" s="106" t="s">
        <v>28</v>
      </c>
      <c r="AZ75" s="106" t="s">
        <v>429</v>
      </c>
      <c r="BA75" s="106" t="s">
        <v>429</v>
      </c>
      <c r="BB75" s="106" t="s">
        <v>28</v>
      </c>
      <c r="BC75" s="118" t="s">
        <v>448</v>
      </c>
      <c r="BD75" s="119" t="s">
        <v>28</v>
      </c>
      <c r="BE75" s="119" t="s">
        <v>28</v>
      </c>
      <c r="BF75" s="119">
        <v>1.8</v>
      </c>
      <c r="BQ75" s="52"/>
      <c r="CC75" s="4"/>
      <c r="CO75" s="4"/>
    </row>
    <row r="76" spans="1:93" x14ac:dyDescent="0.3">
      <c r="A76" s="10"/>
      <c r="B76" t="s">
        <v>188</v>
      </c>
      <c r="C76" s="106">
        <v>12</v>
      </c>
      <c r="D76" s="116">
        <v>5780</v>
      </c>
      <c r="E76" s="117">
        <v>3.0565374388</v>
      </c>
      <c r="F76" s="107">
        <v>1.7342408874999999</v>
      </c>
      <c r="G76" s="107">
        <v>5.3870377423000004</v>
      </c>
      <c r="H76" s="107">
        <v>9.4608179999999993E-3</v>
      </c>
      <c r="I76" s="109">
        <v>2.0761245675</v>
      </c>
      <c r="J76" s="107">
        <v>1.1790512623</v>
      </c>
      <c r="K76" s="107">
        <v>3.6557301260999999</v>
      </c>
      <c r="L76" s="107">
        <v>2.1176606414000001</v>
      </c>
      <c r="M76" s="107">
        <v>1.2015340049000001</v>
      </c>
      <c r="N76" s="107">
        <v>3.73230102</v>
      </c>
      <c r="O76" s="116">
        <v>9</v>
      </c>
      <c r="P76" s="116">
        <v>6565</v>
      </c>
      <c r="Q76" s="117">
        <v>1.9099935557000001</v>
      </c>
      <c r="R76" s="107">
        <v>0.9927734265</v>
      </c>
      <c r="S76" s="107">
        <v>3.6746303694</v>
      </c>
      <c r="T76" s="107">
        <v>4.69827523E-2</v>
      </c>
      <c r="U76" s="109">
        <v>1.3709063213999999</v>
      </c>
      <c r="V76" s="107">
        <v>0.71330280410000002</v>
      </c>
      <c r="W76" s="107">
        <v>2.6347634292</v>
      </c>
      <c r="X76" s="107">
        <v>1.9409881057</v>
      </c>
      <c r="Y76" s="107">
        <v>1.0088837246</v>
      </c>
      <c r="Z76" s="107">
        <v>3.7342606831</v>
      </c>
      <c r="AA76" s="116">
        <v>19</v>
      </c>
      <c r="AB76" s="116">
        <v>7404</v>
      </c>
      <c r="AC76" s="117">
        <v>3.2694110460000001</v>
      </c>
      <c r="AD76" s="107">
        <v>2.0815212238999998</v>
      </c>
      <c r="AE76" s="107">
        <v>5.1352099919</v>
      </c>
      <c r="AF76" s="107">
        <v>2.012052E-11</v>
      </c>
      <c r="AG76" s="109">
        <v>2.5661804429999999</v>
      </c>
      <c r="AH76" s="107">
        <v>1.6368472917000001</v>
      </c>
      <c r="AI76" s="107">
        <v>4.0231499293999997</v>
      </c>
      <c r="AJ76" s="107">
        <v>4.6863022661000002</v>
      </c>
      <c r="AK76" s="107">
        <v>2.9836069835000001</v>
      </c>
      <c r="AL76" s="107">
        <v>7.3606976559000001</v>
      </c>
      <c r="AM76" s="107">
        <v>0.1840700207</v>
      </c>
      <c r="AN76" s="107">
        <v>1.7117393073</v>
      </c>
      <c r="AO76" s="107">
        <v>3.7833615584000002</v>
      </c>
      <c r="AP76" s="107">
        <v>0.77445716220000005</v>
      </c>
      <c r="AQ76" s="107">
        <v>0.28629965600000001</v>
      </c>
      <c r="AR76" s="107">
        <v>0.62488799630000003</v>
      </c>
      <c r="AS76" s="107">
        <v>0.26330404099999999</v>
      </c>
      <c r="AT76" s="107">
        <v>1.4830194265000001</v>
      </c>
      <c r="AU76" s="106" t="s">
        <v>28</v>
      </c>
      <c r="AV76" s="106" t="s">
        <v>28</v>
      </c>
      <c r="AW76" s="106">
        <v>3</v>
      </c>
      <c r="AX76" s="106" t="s">
        <v>28</v>
      </c>
      <c r="AY76" s="106" t="s">
        <v>28</v>
      </c>
      <c r="AZ76" s="106" t="s">
        <v>28</v>
      </c>
      <c r="BA76" s="106" t="s">
        <v>28</v>
      </c>
      <c r="BB76" s="106" t="s">
        <v>28</v>
      </c>
      <c r="BC76" s="118">
        <v>-3</v>
      </c>
      <c r="BD76" s="119">
        <v>2.4</v>
      </c>
      <c r="BE76" s="119">
        <v>1.8</v>
      </c>
      <c r="BF76" s="119">
        <v>3.8</v>
      </c>
      <c r="BQ76" s="52"/>
      <c r="CC76" s="4"/>
      <c r="CO76" s="4"/>
    </row>
    <row r="77" spans="1:93" x14ac:dyDescent="0.3">
      <c r="A77" s="10"/>
      <c r="B77" t="s">
        <v>191</v>
      </c>
      <c r="C77" s="106">
        <v>14</v>
      </c>
      <c r="D77" s="116">
        <v>7427</v>
      </c>
      <c r="E77" s="117">
        <v>2.8558266698999999</v>
      </c>
      <c r="F77" s="107">
        <v>1.6896720692</v>
      </c>
      <c r="G77" s="107">
        <v>4.8268217940999998</v>
      </c>
      <c r="H77" s="107">
        <v>1.0822289000000001E-2</v>
      </c>
      <c r="I77" s="109">
        <v>1.8850141376</v>
      </c>
      <c r="J77" s="107">
        <v>1.1164041191</v>
      </c>
      <c r="K77" s="107">
        <v>3.1827885961</v>
      </c>
      <c r="L77" s="107">
        <v>1.978602212</v>
      </c>
      <c r="M77" s="107">
        <v>1.1706553932999999</v>
      </c>
      <c r="N77" s="107">
        <v>3.3441666399000001</v>
      </c>
      <c r="O77" s="116">
        <v>6</v>
      </c>
      <c r="P77" s="116">
        <v>8205</v>
      </c>
      <c r="Q77" s="117">
        <v>1.0321797911999999</v>
      </c>
      <c r="R77" s="107">
        <v>0.46332563510000002</v>
      </c>
      <c r="S77" s="107">
        <v>2.2994521360000002</v>
      </c>
      <c r="T77" s="107">
        <v>0.90694804770000004</v>
      </c>
      <c r="U77" s="109">
        <v>0.73126142599999999</v>
      </c>
      <c r="V77" s="107">
        <v>0.32852701680000002</v>
      </c>
      <c r="W77" s="107">
        <v>1.6276995366</v>
      </c>
      <c r="X77" s="107">
        <v>1.0489295588000001</v>
      </c>
      <c r="Y77" s="107">
        <v>0.4708442833</v>
      </c>
      <c r="Z77" s="107">
        <v>2.3367666515000001</v>
      </c>
      <c r="AA77" s="116">
        <v>10</v>
      </c>
      <c r="AB77" s="116">
        <v>9068</v>
      </c>
      <c r="AC77" s="117">
        <v>1.4285473177000001</v>
      </c>
      <c r="AD77" s="107">
        <v>0.76759240910000004</v>
      </c>
      <c r="AE77" s="107">
        <v>2.6586342109999999</v>
      </c>
      <c r="AF77" s="107">
        <v>2.3733315299999998E-2</v>
      </c>
      <c r="AG77" s="109">
        <v>1.1027790031</v>
      </c>
      <c r="AH77" s="107">
        <v>0.59335543680000002</v>
      </c>
      <c r="AI77" s="107">
        <v>2.0495666747999999</v>
      </c>
      <c r="AJ77" s="107">
        <v>2.0476484718000001</v>
      </c>
      <c r="AK77" s="107">
        <v>1.1002501659999999</v>
      </c>
      <c r="AL77" s="107">
        <v>3.8108281132999999</v>
      </c>
      <c r="AM77" s="107">
        <v>0.52913257300000005</v>
      </c>
      <c r="AN77" s="107">
        <v>1.3840101598000001</v>
      </c>
      <c r="AO77" s="107">
        <v>3.8080107111000001</v>
      </c>
      <c r="AP77" s="107">
        <v>0.5030143735</v>
      </c>
      <c r="AQ77" s="107">
        <v>3.7011254100000002E-2</v>
      </c>
      <c r="AR77" s="107">
        <v>0.36142942500000003</v>
      </c>
      <c r="AS77" s="107">
        <v>0.13889272920000001</v>
      </c>
      <c r="AT77" s="107">
        <v>0.94051884490000004</v>
      </c>
      <c r="AU77" s="106" t="s">
        <v>28</v>
      </c>
      <c r="AV77" s="106" t="s">
        <v>28</v>
      </c>
      <c r="AW77" s="106" t="s">
        <v>28</v>
      </c>
      <c r="AX77" s="106" t="s">
        <v>28</v>
      </c>
      <c r="AY77" s="106" t="s">
        <v>28</v>
      </c>
      <c r="AZ77" s="106" t="s">
        <v>28</v>
      </c>
      <c r="BA77" s="106" t="s">
        <v>28</v>
      </c>
      <c r="BB77" s="106" t="s">
        <v>28</v>
      </c>
      <c r="BC77" s="118" t="s">
        <v>28</v>
      </c>
      <c r="BD77" s="119">
        <v>2.8</v>
      </c>
      <c r="BE77" s="119">
        <v>1.2</v>
      </c>
      <c r="BF77" s="119">
        <v>2</v>
      </c>
    </row>
    <row r="78" spans="1:93" x14ac:dyDescent="0.3">
      <c r="A78" s="10"/>
      <c r="B78" t="s">
        <v>189</v>
      </c>
      <c r="C78" s="106">
        <v>10</v>
      </c>
      <c r="D78" s="116">
        <v>5199</v>
      </c>
      <c r="E78" s="117">
        <v>2.7123795009</v>
      </c>
      <c r="F78" s="107">
        <v>1.4581868517000001</v>
      </c>
      <c r="G78" s="107">
        <v>5.0453085269000004</v>
      </c>
      <c r="H78" s="107">
        <v>4.6343793899999999E-2</v>
      </c>
      <c r="I78" s="109">
        <v>1.9234468167000001</v>
      </c>
      <c r="J78" s="107">
        <v>1.0349196194000001</v>
      </c>
      <c r="K78" s="107">
        <v>3.5748164276000001</v>
      </c>
      <c r="L78" s="107">
        <v>1.8792177188999999</v>
      </c>
      <c r="M78" s="107">
        <v>1.0102755047</v>
      </c>
      <c r="N78" s="107">
        <v>3.4955407892000001</v>
      </c>
      <c r="O78" s="116">
        <v>12</v>
      </c>
      <c r="P78" s="116">
        <v>5773</v>
      </c>
      <c r="Q78" s="117">
        <v>2.8151150473</v>
      </c>
      <c r="R78" s="107">
        <v>1.5968366912</v>
      </c>
      <c r="S78" s="107">
        <v>4.9628573622000003</v>
      </c>
      <c r="T78" s="107">
        <v>2.7959760000000001E-4</v>
      </c>
      <c r="U78" s="109">
        <v>2.0786419539000001</v>
      </c>
      <c r="V78" s="107">
        <v>1.1804809104</v>
      </c>
      <c r="W78" s="107">
        <v>3.6601628491999998</v>
      </c>
      <c r="X78" s="107">
        <v>2.8607975177</v>
      </c>
      <c r="Y78" s="107">
        <v>1.622749467</v>
      </c>
      <c r="Z78" s="107">
        <v>5.0433924668000003</v>
      </c>
      <c r="AA78" s="116">
        <v>7</v>
      </c>
      <c r="AB78" s="116">
        <v>5932</v>
      </c>
      <c r="AC78" s="117">
        <v>1.4400453847000001</v>
      </c>
      <c r="AD78" s="107">
        <v>0.68574180730000001</v>
      </c>
      <c r="AE78" s="107">
        <v>3.0240692457999998</v>
      </c>
      <c r="AF78" s="107">
        <v>5.5559700500000003E-2</v>
      </c>
      <c r="AG78" s="109">
        <v>1.1800404584999999</v>
      </c>
      <c r="AH78" s="107">
        <v>0.56256531860000003</v>
      </c>
      <c r="AI78" s="107">
        <v>2.4752600947999999</v>
      </c>
      <c r="AJ78" s="107">
        <v>2.0641295495</v>
      </c>
      <c r="AK78" s="107">
        <v>0.98292730409999995</v>
      </c>
      <c r="AL78" s="107">
        <v>4.3346346973000003</v>
      </c>
      <c r="AM78" s="107">
        <v>0.15870182790000001</v>
      </c>
      <c r="AN78" s="107">
        <v>0.51154050920000005</v>
      </c>
      <c r="AO78" s="107">
        <v>1.2992944960999999</v>
      </c>
      <c r="AP78" s="107">
        <v>0.2013967529</v>
      </c>
      <c r="AQ78" s="107">
        <v>0.93080952510000003</v>
      </c>
      <c r="AR78" s="107">
        <v>1.0378765383999999</v>
      </c>
      <c r="AS78" s="107">
        <v>0.44841788269999999</v>
      </c>
      <c r="AT78" s="107">
        <v>2.4021961444</v>
      </c>
      <c r="AU78" s="106" t="s">
        <v>28</v>
      </c>
      <c r="AV78" s="106">
        <v>2</v>
      </c>
      <c r="AW78" s="106" t="s">
        <v>28</v>
      </c>
      <c r="AX78" s="106" t="s">
        <v>28</v>
      </c>
      <c r="AY78" s="106" t="s">
        <v>28</v>
      </c>
      <c r="AZ78" s="106" t="s">
        <v>28</v>
      </c>
      <c r="BA78" s="106" t="s">
        <v>28</v>
      </c>
      <c r="BB78" s="106" t="s">
        <v>28</v>
      </c>
      <c r="BC78" s="118">
        <v>-2</v>
      </c>
      <c r="BD78" s="119">
        <v>2</v>
      </c>
      <c r="BE78" s="119">
        <v>2.4</v>
      </c>
      <c r="BF78" s="119">
        <v>1.4</v>
      </c>
      <c r="BQ78" s="52"/>
      <c r="CO78" s="4"/>
    </row>
    <row r="79" spans="1:93" x14ac:dyDescent="0.3">
      <c r="A79" s="10"/>
      <c r="B79" t="s">
        <v>190</v>
      </c>
      <c r="C79" s="106">
        <v>7</v>
      </c>
      <c r="D79" s="116">
        <v>4722</v>
      </c>
      <c r="E79" s="117">
        <v>1.9992325733</v>
      </c>
      <c r="F79" s="107">
        <v>0.95244410749999997</v>
      </c>
      <c r="G79" s="107">
        <v>4.1964991442999997</v>
      </c>
      <c r="H79" s="107">
        <v>0.38914787239999998</v>
      </c>
      <c r="I79" s="109">
        <v>1.4824227022000001</v>
      </c>
      <c r="J79" s="107">
        <v>0.70672119219999996</v>
      </c>
      <c r="K79" s="107">
        <v>3.1095389415999999</v>
      </c>
      <c r="L79" s="107">
        <v>1.385128178</v>
      </c>
      <c r="M79" s="107">
        <v>0.6598817911</v>
      </c>
      <c r="N79" s="107">
        <v>2.9074602381000001</v>
      </c>
      <c r="O79" s="116">
        <v>7</v>
      </c>
      <c r="P79" s="116">
        <v>5322</v>
      </c>
      <c r="Q79" s="117">
        <v>1.7441496674999999</v>
      </c>
      <c r="R79" s="107">
        <v>0.83074889439999999</v>
      </c>
      <c r="S79" s="107">
        <v>3.6618261945000001</v>
      </c>
      <c r="T79" s="107">
        <v>0.13040662510000001</v>
      </c>
      <c r="U79" s="109">
        <v>1.3152950019</v>
      </c>
      <c r="V79" s="107">
        <v>0.6270457478</v>
      </c>
      <c r="W79" s="107">
        <v>2.7589708535000002</v>
      </c>
      <c r="X79" s="107">
        <v>1.7724529746</v>
      </c>
      <c r="Y79" s="107">
        <v>0.8442299285</v>
      </c>
      <c r="Z79" s="107">
        <v>3.7212487275999999</v>
      </c>
      <c r="AA79" s="116">
        <v>7</v>
      </c>
      <c r="AB79" s="116">
        <v>5836</v>
      </c>
      <c r="AC79" s="117">
        <v>1.5323433477999999</v>
      </c>
      <c r="AD79" s="107">
        <v>0.72969512739999998</v>
      </c>
      <c r="AE79" s="107">
        <v>3.2178865493000002</v>
      </c>
      <c r="AF79" s="107">
        <v>3.7654878099999997E-2</v>
      </c>
      <c r="AG79" s="109">
        <v>1.1994516792000001</v>
      </c>
      <c r="AH79" s="107">
        <v>0.57181930599999997</v>
      </c>
      <c r="AI79" s="107">
        <v>2.5159771903000001</v>
      </c>
      <c r="AJ79" s="107">
        <v>2.1964274305</v>
      </c>
      <c r="AK79" s="107">
        <v>1.0459290315000001</v>
      </c>
      <c r="AL79" s="107">
        <v>4.6124481799000003</v>
      </c>
      <c r="AM79" s="107">
        <v>0.80861415059999997</v>
      </c>
      <c r="AN79" s="107">
        <v>0.87856184380000002</v>
      </c>
      <c r="AO79" s="107">
        <v>2.5047174602000002</v>
      </c>
      <c r="AP79" s="107">
        <v>0.30816685939999999</v>
      </c>
      <c r="AQ79" s="107">
        <v>0.79844423539999998</v>
      </c>
      <c r="AR79" s="107">
        <v>0.87240958899999999</v>
      </c>
      <c r="AS79" s="107">
        <v>0.30600886100000002</v>
      </c>
      <c r="AT79" s="107">
        <v>2.4871779480999998</v>
      </c>
      <c r="AU79" s="106" t="s">
        <v>28</v>
      </c>
      <c r="AV79" s="106" t="s">
        <v>28</v>
      </c>
      <c r="AW79" s="106" t="s">
        <v>28</v>
      </c>
      <c r="AX79" s="106" t="s">
        <v>28</v>
      </c>
      <c r="AY79" s="106" t="s">
        <v>28</v>
      </c>
      <c r="AZ79" s="106" t="s">
        <v>28</v>
      </c>
      <c r="BA79" s="106" t="s">
        <v>28</v>
      </c>
      <c r="BB79" s="106" t="s">
        <v>28</v>
      </c>
      <c r="BC79" s="118" t="s">
        <v>28</v>
      </c>
      <c r="BD79" s="119">
        <v>1.4</v>
      </c>
      <c r="BE79" s="119">
        <v>1.4</v>
      </c>
      <c r="BF79" s="119">
        <v>1.4</v>
      </c>
      <c r="BQ79" s="52"/>
      <c r="CC79" s="4"/>
      <c r="CO79" s="4"/>
    </row>
    <row r="80" spans="1:93" x14ac:dyDescent="0.3">
      <c r="A80" s="10"/>
      <c r="B80" t="s">
        <v>146</v>
      </c>
      <c r="C80" s="106" t="s">
        <v>28</v>
      </c>
      <c r="D80" s="116" t="s">
        <v>28</v>
      </c>
      <c r="E80" s="117" t="s">
        <v>28</v>
      </c>
      <c r="F80" s="107" t="s">
        <v>28</v>
      </c>
      <c r="G80" s="107" t="s">
        <v>28</v>
      </c>
      <c r="H80" s="107" t="s">
        <v>28</v>
      </c>
      <c r="I80" s="109" t="s">
        <v>28</v>
      </c>
      <c r="J80" s="107" t="s">
        <v>28</v>
      </c>
      <c r="K80" s="107" t="s">
        <v>28</v>
      </c>
      <c r="L80" s="107" t="s">
        <v>28</v>
      </c>
      <c r="M80" s="107" t="s">
        <v>28</v>
      </c>
      <c r="N80" s="107" t="s">
        <v>28</v>
      </c>
      <c r="O80" s="116">
        <v>10</v>
      </c>
      <c r="P80" s="116">
        <v>4294</v>
      </c>
      <c r="Q80" s="117">
        <v>3.3902966408999999</v>
      </c>
      <c r="R80" s="107">
        <v>1.8221723171999999</v>
      </c>
      <c r="S80" s="107">
        <v>6.3079167677000001</v>
      </c>
      <c r="T80" s="107">
        <v>9.42653E-5</v>
      </c>
      <c r="U80" s="109">
        <v>2.3288309268999998</v>
      </c>
      <c r="V80" s="107">
        <v>1.2530384493</v>
      </c>
      <c r="W80" s="107">
        <v>4.3282418739999997</v>
      </c>
      <c r="X80" s="107">
        <v>3.4453129097000001</v>
      </c>
      <c r="Y80" s="107">
        <v>1.8517417421</v>
      </c>
      <c r="Z80" s="107">
        <v>6.4102789151000001</v>
      </c>
      <c r="AA80" s="116">
        <v>7</v>
      </c>
      <c r="AB80" s="116">
        <v>4520</v>
      </c>
      <c r="AC80" s="117">
        <v>1.9703301323</v>
      </c>
      <c r="AD80" s="107">
        <v>0.93825954600000006</v>
      </c>
      <c r="AE80" s="107">
        <v>4.1376619583999998</v>
      </c>
      <c r="AF80" s="107">
        <v>6.0933180000000003E-3</v>
      </c>
      <c r="AG80" s="109">
        <v>1.5486725664000001</v>
      </c>
      <c r="AH80" s="107">
        <v>0.73830474989999995</v>
      </c>
      <c r="AI80" s="107">
        <v>3.2485050625</v>
      </c>
      <c r="AJ80" s="107">
        <v>2.8242281054</v>
      </c>
      <c r="AK80" s="107">
        <v>1.3448807062000001</v>
      </c>
      <c r="AL80" s="107">
        <v>5.9308341285999999</v>
      </c>
      <c r="AM80" s="107">
        <v>0.27077636469999999</v>
      </c>
      <c r="AN80" s="107">
        <v>0.58116747319999995</v>
      </c>
      <c r="AO80" s="107">
        <v>1.5267891067999999</v>
      </c>
      <c r="AP80" s="107">
        <v>0.22121957149999999</v>
      </c>
      <c r="AQ80" s="107">
        <v>0.1717836673</v>
      </c>
      <c r="AR80" s="107">
        <v>2.2443804470000002</v>
      </c>
      <c r="AS80" s="107">
        <v>0.70391257880000002</v>
      </c>
      <c r="AT80" s="107">
        <v>7.1560641798000004</v>
      </c>
      <c r="AU80" s="106" t="s">
        <v>28</v>
      </c>
      <c r="AV80" s="106">
        <v>2</v>
      </c>
      <c r="AW80" s="106" t="s">
        <v>28</v>
      </c>
      <c r="AX80" s="106" t="s">
        <v>28</v>
      </c>
      <c r="AY80" s="106" t="s">
        <v>28</v>
      </c>
      <c r="AZ80" s="106" t="s">
        <v>429</v>
      </c>
      <c r="BA80" s="106" t="s">
        <v>28</v>
      </c>
      <c r="BB80" s="106" t="s">
        <v>28</v>
      </c>
      <c r="BC80" s="118" t="s">
        <v>432</v>
      </c>
      <c r="BD80" s="119" t="s">
        <v>28</v>
      </c>
      <c r="BE80" s="119">
        <v>2</v>
      </c>
      <c r="BF80" s="119">
        <v>1.4</v>
      </c>
    </row>
    <row r="81" spans="1:93" x14ac:dyDescent="0.3">
      <c r="A81" s="10"/>
      <c r="B81" t="s">
        <v>193</v>
      </c>
      <c r="C81" s="106" t="s">
        <v>28</v>
      </c>
      <c r="D81" s="116" t="s">
        <v>28</v>
      </c>
      <c r="E81" s="117" t="s">
        <v>28</v>
      </c>
      <c r="F81" s="107" t="s">
        <v>28</v>
      </c>
      <c r="G81" s="107" t="s">
        <v>28</v>
      </c>
      <c r="H81" s="107" t="s">
        <v>28</v>
      </c>
      <c r="I81" s="109" t="s">
        <v>28</v>
      </c>
      <c r="J81" s="107" t="s">
        <v>28</v>
      </c>
      <c r="K81" s="107" t="s">
        <v>28</v>
      </c>
      <c r="L81" s="107" t="s">
        <v>28</v>
      </c>
      <c r="M81" s="107" t="s">
        <v>28</v>
      </c>
      <c r="N81" s="107" t="s">
        <v>28</v>
      </c>
      <c r="O81" s="116" t="s">
        <v>28</v>
      </c>
      <c r="P81" s="116" t="s">
        <v>28</v>
      </c>
      <c r="Q81" s="117" t="s">
        <v>28</v>
      </c>
      <c r="R81" s="107" t="s">
        <v>28</v>
      </c>
      <c r="S81" s="107" t="s">
        <v>28</v>
      </c>
      <c r="T81" s="107" t="s">
        <v>28</v>
      </c>
      <c r="U81" s="109" t="s">
        <v>28</v>
      </c>
      <c r="V81" s="107" t="s">
        <v>28</v>
      </c>
      <c r="W81" s="107" t="s">
        <v>28</v>
      </c>
      <c r="X81" s="107" t="s">
        <v>28</v>
      </c>
      <c r="Y81" s="107" t="s">
        <v>28</v>
      </c>
      <c r="Z81" s="107" t="s">
        <v>28</v>
      </c>
      <c r="AA81" s="116" t="s">
        <v>28</v>
      </c>
      <c r="AB81" s="116" t="s">
        <v>28</v>
      </c>
      <c r="AC81" s="117" t="s">
        <v>28</v>
      </c>
      <c r="AD81" s="107" t="s">
        <v>28</v>
      </c>
      <c r="AE81" s="107" t="s">
        <v>28</v>
      </c>
      <c r="AF81" s="107" t="s">
        <v>28</v>
      </c>
      <c r="AG81" s="109" t="s">
        <v>28</v>
      </c>
      <c r="AH81" s="107" t="s">
        <v>28</v>
      </c>
      <c r="AI81" s="107" t="s">
        <v>28</v>
      </c>
      <c r="AJ81" s="107" t="s">
        <v>28</v>
      </c>
      <c r="AK81" s="107" t="s">
        <v>28</v>
      </c>
      <c r="AL81" s="107" t="s">
        <v>28</v>
      </c>
      <c r="AM81" s="107">
        <v>0.30924056890000001</v>
      </c>
      <c r="AN81" s="107">
        <v>3.1168917422</v>
      </c>
      <c r="AO81" s="107">
        <v>27.886523553</v>
      </c>
      <c r="AP81" s="107">
        <v>0.34837666709999998</v>
      </c>
      <c r="AQ81" s="107">
        <v>0.53403492929999996</v>
      </c>
      <c r="AR81" s="107">
        <v>0.46691017959999997</v>
      </c>
      <c r="AS81" s="107">
        <v>4.2337779999999998E-2</v>
      </c>
      <c r="AT81" s="107">
        <v>5.1491862780000002</v>
      </c>
      <c r="AU81" s="106" t="s">
        <v>28</v>
      </c>
      <c r="AV81" s="106" t="s">
        <v>28</v>
      </c>
      <c r="AW81" s="106" t="s">
        <v>28</v>
      </c>
      <c r="AX81" s="106" t="s">
        <v>28</v>
      </c>
      <c r="AY81" s="106" t="s">
        <v>28</v>
      </c>
      <c r="AZ81" s="106" t="s">
        <v>429</v>
      </c>
      <c r="BA81" s="106" t="s">
        <v>429</v>
      </c>
      <c r="BB81" s="106" t="s">
        <v>429</v>
      </c>
      <c r="BC81" s="118" t="s">
        <v>430</v>
      </c>
      <c r="BD81" s="119" t="s">
        <v>28</v>
      </c>
      <c r="BE81" s="119" t="s">
        <v>28</v>
      </c>
      <c r="BF81" s="119" t="s">
        <v>28</v>
      </c>
      <c r="BQ81" s="52"/>
      <c r="CC81" s="4"/>
      <c r="CO81" s="4"/>
    </row>
    <row r="82" spans="1:93" x14ac:dyDescent="0.3">
      <c r="A82" s="10"/>
      <c r="B82" t="s">
        <v>192</v>
      </c>
      <c r="C82" s="106">
        <v>30</v>
      </c>
      <c r="D82" s="116">
        <v>8343</v>
      </c>
      <c r="E82" s="117">
        <v>5.5053885156</v>
      </c>
      <c r="F82" s="107">
        <v>3.8436043242000002</v>
      </c>
      <c r="G82" s="107">
        <v>7.8856459070999998</v>
      </c>
      <c r="H82" s="107">
        <v>2.8244640000000002E-13</v>
      </c>
      <c r="I82" s="109">
        <v>3.5958288385000001</v>
      </c>
      <c r="J82" s="107">
        <v>2.5141522998000001</v>
      </c>
      <c r="K82" s="107">
        <v>5.1428805792999999</v>
      </c>
      <c r="L82" s="107">
        <v>3.8142979788</v>
      </c>
      <c r="M82" s="107">
        <v>2.6629641420999999</v>
      </c>
      <c r="N82" s="107">
        <v>5.4634115575999997</v>
      </c>
      <c r="O82" s="116">
        <v>24</v>
      </c>
      <c r="P82" s="116">
        <v>9684</v>
      </c>
      <c r="Q82" s="117">
        <v>3.5696939617000001</v>
      </c>
      <c r="R82" s="107">
        <v>2.3886066416</v>
      </c>
      <c r="S82" s="107">
        <v>5.3347900648</v>
      </c>
      <c r="T82" s="107">
        <v>3.2553739999999999E-10</v>
      </c>
      <c r="U82" s="109">
        <v>2.4783147460000001</v>
      </c>
      <c r="V82" s="107">
        <v>1.6611378481000001</v>
      </c>
      <c r="W82" s="107">
        <v>3.6974920456000002</v>
      </c>
      <c r="X82" s="107">
        <v>3.6276214126999999</v>
      </c>
      <c r="Y82" s="107">
        <v>2.4273679179999998</v>
      </c>
      <c r="Z82" s="107">
        <v>5.4213607326000002</v>
      </c>
      <c r="AA82" s="116">
        <v>21</v>
      </c>
      <c r="AB82" s="116">
        <v>10882</v>
      </c>
      <c r="AC82" s="117">
        <v>2.5229730999000002</v>
      </c>
      <c r="AD82" s="107">
        <v>1.6417636543</v>
      </c>
      <c r="AE82" s="107">
        <v>3.8771678528</v>
      </c>
      <c r="AF82" s="107">
        <v>4.5240647999999997E-9</v>
      </c>
      <c r="AG82" s="109">
        <v>1.9297923176</v>
      </c>
      <c r="AH82" s="107">
        <v>1.2582390751000001</v>
      </c>
      <c r="AI82" s="107">
        <v>2.9597700967999998</v>
      </c>
      <c r="AJ82" s="107">
        <v>3.6163744444999999</v>
      </c>
      <c r="AK82" s="107">
        <v>2.3532681041000001</v>
      </c>
      <c r="AL82" s="107">
        <v>5.5574475767999996</v>
      </c>
      <c r="AM82" s="107">
        <v>0.24547096769999999</v>
      </c>
      <c r="AN82" s="107">
        <v>0.70677574239999996</v>
      </c>
      <c r="AO82" s="107">
        <v>1.2694849981</v>
      </c>
      <c r="AP82" s="107">
        <v>0.39349181030000002</v>
      </c>
      <c r="AQ82" s="107">
        <v>0.11365128569999999</v>
      </c>
      <c r="AR82" s="107">
        <v>0.64840000880000004</v>
      </c>
      <c r="AS82" s="107">
        <v>0.37908040510000002</v>
      </c>
      <c r="AT82" s="107">
        <v>1.1090590957999999</v>
      </c>
      <c r="AU82" s="106">
        <v>1</v>
      </c>
      <c r="AV82" s="106">
        <v>2</v>
      </c>
      <c r="AW82" s="106">
        <v>3</v>
      </c>
      <c r="AX82" s="106" t="s">
        <v>28</v>
      </c>
      <c r="AY82" s="106" t="s">
        <v>28</v>
      </c>
      <c r="AZ82" s="106" t="s">
        <v>28</v>
      </c>
      <c r="BA82" s="106" t="s">
        <v>28</v>
      </c>
      <c r="BB82" s="106" t="s">
        <v>28</v>
      </c>
      <c r="BC82" s="118" t="s">
        <v>230</v>
      </c>
      <c r="BD82" s="119">
        <v>6</v>
      </c>
      <c r="BE82" s="119">
        <v>4.8</v>
      </c>
      <c r="BF82" s="119">
        <v>4.2</v>
      </c>
      <c r="BQ82" s="52"/>
      <c r="CC82" s="4"/>
      <c r="CO82" s="4"/>
    </row>
    <row r="83" spans="1:93" x14ac:dyDescent="0.3">
      <c r="A83" s="10"/>
      <c r="B83" t="s">
        <v>194</v>
      </c>
      <c r="C83" s="106">
        <v>8</v>
      </c>
      <c r="D83" s="116">
        <v>4082</v>
      </c>
      <c r="E83" s="117">
        <v>2.8207458438000002</v>
      </c>
      <c r="F83" s="107">
        <v>1.409586316</v>
      </c>
      <c r="G83" s="107">
        <v>5.6446398669000004</v>
      </c>
      <c r="H83" s="107">
        <v>5.8347863200000002E-2</v>
      </c>
      <c r="I83" s="109">
        <v>1.9598236159</v>
      </c>
      <c r="J83" s="107">
        <v>0.9801031724</v>
      </c>
      <c r="K83" s="107">
        <v>3.9188819232999998</v>
      </c>
      <c r="L83" s="107">
        <v>1.9542971654000001</v>
      </c>
      <c r="M83" s="107">
        <v>0.97660359860000001</v>
      </c>
      <c r="N83" s="107">
        <v>3.9107754838000002</v>
      </c>
      <c r="O83" s="116">
        <v>6</v>
      </c>
      <c r="P83" s="116">
        <v>4653</v>
      </c>
      <c r="Q83" s="117">
        <v>1.8285393314</v>
      </c>
      <c r="R83" s="107">
        <v>0.82079841419999999</v>
      </c>
      <c r="S83" s="107">
        <v>4.0735411139000002</v>
      </c>
      <c r="T83" s="107">
        <v>0.12948339510000001</v>
      </c>
      <c r="U83" s="109">
        <v>1.2894906511999999</v>
      </c>
      <c r="V83" s="107">
        <v>0.57931746679999996</v>
      </c>
      <c r="W83" s="107">
        <v>2.8702503112</v>
      </c>
      <c r="X83" s="107">
        <v>1.8582120774999999</v>
      </c>
      <c r="Y83" s="107">
        <v>0.83411797610000005</v>
      </c>
      <c r="Z83" s="107">
        <v>4.1396447788000001</v>
      </c>
      <c r="AA83" s="116" t="s">
        <v>28</v>
      </c>
      <c r="AB83" s="116" t="s">
        <v>28</v>
      </c>
      <c r="AC83" s="117" t="s">
        <v>28</v>
      </c>
      <c r="AD83" s="107" t="s">
        <v>28</v>
      </c>
      <c r="AE83" s="107" t="s">
        <v>28</v>
      </c>
      <c r="AF83" s="107" t="s">
        <v>28</v>
      </c>
      <c r="AG83" s="109" t="s">
        <v>28</v>
      </c>
      <c r="AH83" s="107" t="s">
        <v>28</v>
      </c>
      <c r="AI83" s="107" t="s">
        <v>28</v>
      </c>
      <c r="AJ83" s="107" t="s">
        <v>28</v>
      </c>
      <c r="AK83" s="107" t="s">
        <v>28</v>
      </c>
      <c r="AL83" s="107" t="s">
        <v>28</v>
      </c>
      <c r="AM83" s="107">
        <v>0.13679413739999999</v>
      </c>
      <c r="AN83" s="107">
        <v>0.29676546929999997</v>
      </c>
      <c r="AO83" s="107">
        <v>1.4703358915</v>
      </c>
      <c r="AP83" s="107">
        <v>5.98977038E-2</v>
      </c>
      <c r="AQ83" s="107">
        <v>0.42217355210000002</v>
      </c>
      <c r="AR83" s="107">
        <v>0.64824675200000004</v>
      </c>
      <c r="AS83" s="107">
        <v>0.2249256211</v>
      </c>
      <c r="AT83" s="107">
        <v>1.8682791647999999</v>
      </c>
      <c r="AU83" s="106" t="s">
        <v>28</v>
      </c>
      <c r="AV83" s="106" t="s">
        <v>28</v>
      </c>
      <c r="AW83" s="106" t="s">
        <v>28</v>
      </c>
      <c r="AX83" s="106" t="s">
        <v>28</v>
      </c>
      <c r="AY83" s="106" t="s">
        <v>28</v>
      </c>
      <c r="AZ83" s="106" t="s">
        <v>28</v>
      </c>
      <c r="BA83" s="106" t="s">
        <v>28</v>
      </c>
      <c r="BB83" s="106" t="s">
        <v>429</v>
      </c>
      <c r="BC83" s="118" t="s">
        <v>430</v>
      </c>
      <c r="BD83" s="119">
        <v>1.6</v>
      </c>
      <c r="BE83" s="119">
        <v>1.2</v>
      </c>
      <c r="BF83" s="119" t="s">
        <v>28</v>
      </c>
      <c r="BQ83" s="52"/>
      <c r="CC83" s="4"/>
      <c r="CO83" s="4"/>
    </row>
    <row r="84" spans="1:93" s="3" customFormat="1" x14ac:dyDescent="0.3">
      <c r="A84" s="10" t="s">
        <v>231</v>
      </c>
      <c r="B84" s="3" t="s">
        <v>96</v>
      </c>
      <c r="C84" s="112">
        <v>109</v>
      </c>
      <c r="D84" s="113">
        <v>91394</v>
      </c>
      <c r="E84" s="108">
        <v>1.3834738575000001</v>
      </c>
      <c r="F84" s="114">
        <v>1.1435911769</v>
      </c>
      <c r="G84" s="114">
        <v>1.6736749575000001</v>
      </c>
      <c r="H84" s="114">
        <v>0.66274227480000003</v>
      </c>
      <c r="I84" s="115">
        <v>1.1926384664</v>
      </c>
      <c r="J84" s="114">
        <v>0.98850413739999998</v>
      </c>
      <c r="K84" s="114">
        <v>1.4389282327999999</v>
      </c>
      <c r="L84" s="114">
        <v>0.9585121056</v>
      </c>
      <c r="M84" s="114">
        <v>0.7923142031</v>
      </c>
      <c r="N84" s="114">
        <v>1.1595721155000001</v>
      </c>
      <c r="O84" s="113">
        <v>76</v>
      </c>
      <c r="P84" s="113">
        <v>111864</v>
      </c>
      <c r="Q84" s="108">
        <v>0.77461980029999999</v>
      </c>
      <c r="R84" s="114">
        <v>0.61685150769999997</v>
      </c>
      <c r="S84" s="114">
        <v>0.97273951270000003</v>
      </c>
      <c r="T84" s="114">
        <v>3.9466342000000001E-2</v>
      </c>
      <c r="U84" s="115">
        <v>0.67939640990000005</v>
      </c>
      <c r="V84" s="114">
        <v>0.54260492869999999</v>
      </c>
      <c r="W84" s="114">
        <v>0.8506732199</v>
      </c>
      <c r="X84" s="114">
        <v>0.78718999570000003</v>
      </c>
      <c r="Y84" s="114">
        <v>0.62686150740000002</v>
      </c>
      <c r="Z84" s="114">
        <v>0.98852470910000001</v>
      </c>
      <c r="AA84" s="113">
        <v>65</v>
      </c>
      <c r="AB84" s="113">
        <v>133903</v>
      </c>
      <c r="AC84" s="108">
        <v>0.54898158470000002</v>
      </c>
      <c r="AD84" s="114">
        <v>0.4290520813</v>
      </c>
      <c r="AE84" s="114">
        <v>0.70243402479999995</v>
      </c>
      <c r="AF84" s="114">
        <v>5.6695233900000003E-2</v>
      </c>
      <c r="AG84" s="115">
        <v>0.48542601730000001</v>
      </c>
      <c r="AH84" s="114">
        <v>0.38066635360000001</v>
      </c>
      <c r="AI84" s="114">
        <v>0.61901561859999998</v>
      </c>
      <c r="AJ84" s="114">
        <v>0.78689819299999997</v>
      </c>
      <c r="AK84" s="114">
        <v>0.6149938667</v>
      </c>
      <c r="AL84" s="114">
        <v>1.0068535635</v>
      </c>
      <c r="AM84" s="114">
        <v>4.1551971E-2</v>
      </c>
      <c r="AN84" s="114">
        <v>0.70871101469999997</v>
      </c>
      <c r="AO84" s="114">
        <v>0.98690609240000005</v>
      </c>
      <c r="AP84" s="114">
        <v>0.50893525350000002</v>
      </c>
      <c r="AQ84" s="114">
        <v>1.040136E-4</v>
      </c>
      <c r="AR84" s="114">
        <v>0.559909243</v>
      </c>
      <c r="AS84" s="114">
        <v>0.41774793100000002</v>
      </c>
      <c r="AT84" s="114">
        <v>0.75044862499999998</v>
      </c>
      <c r="AU84" s="112" t="s">
        <v>28</v>
      </c>
      <c r="AV84" s="112" t="s">
        <v>28</v>
      </c>
      <c r="AW84" s="112" t="s">
        <v>28</v>
      </c>
      <c r="AX84" s="112" t="s">
        <v>228</v>
      </c>
      <c r="AY84" s="112" t="s">
        <v>28</v>
      </c>
      <c r="AZ84" s="112" t="s">
        <v>28</v>
      </c>
      <c r="BA84" s="112" t="s">
        <v>28</v>
      </c>
      <c r="BB84" s="112" t="s">
        <v>28</v>
      </c>
      <c r="BC84" s="110" t="s">
        <v>422</v>
      </c>
      <c r="BD84" s="111">
        <v>21.8</v>
      </c>
      <c r="BE84" s="111">
        <v>15.2</v>
      </c>
      <c r="BF84" s="111">
        <v>13</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6">
        <v>94</v>
      </c>
      <c r="D85" s="116">
        <v>84007</v>
      </c>
      <c r="E85" s="117">
        <v>1.3004844372</v>
      </c>
      <c r="F85" s="107">
        <v>1.0597973090999999</v>
      </c>
      <c r="G85" s="107">
        <v>1.5958332381</v>
      </c>
      <c r="H85" s="107">
        <v>0.31817325619999998</v>
      </c>
      <c r="I85" s="109">
        <v>1.1189543728</v>
      </c>
      <c r="J85" s="107">
        <v>0.91415037590000003</v>
      </c>
      <c r="K85" s="107">
        <v>1.3696421524</v>
      </c>
      <c r="L85" s="107">
        <v>0.90101455080000004</v>
      </c>
      <c r="M85" s="107">
        <v>0.73425930299999997</v>
      </c>
      <c r="N85" s="107">
        <v>1.1056410419</v>
      </c>
      <c r="O85" s="116">
        <v>75</v>
      </c>
      <c r="P85" s="116">
        <v>90197</v>
      </c>
      <c r="Q85" s="117">
        <v>0.89677678559999996</v>
      </c>
      <c r="R85" s="107">
        <v>0.7130747959</v>
      </c>
      <c r="S85" s="107">
        <v>1.1278039944</v>
      </c>
      <c r="T85" s="107">
        <v>0.42723765089999999</v>
      </c>
      <c r="U85" s="109">
        <v>0.83151324319999997</v>
      </c>
      <c r="V85" s="107">
        <v>0.66310283160000005</v>
      </c>
      <c r="W85" s="107">
        <v>1.0426954021999999</v>
      </c>
      <c r="X85" s="107">
        <v>0.91132929169999999</v>
      </c>
      <c r="Y85" s="107">
        <v>0.7246462655</v>
      </c>
      <c r="Z85" s="107">
        <v>1.1461055103</v>
      </c>
      <c r="AA85" s="116">
        <v>58</v>
      </c>
      <c r="AB85" s="116">
        <v>93484</v>
      </c>
      <c r="AC85" s="117">
        <v>0.60972872330000005</v>
      </c>
      <c r="AD85" s="107">
        <v>0.4698721226</v>
      </c>
      <c r="AE85" s="107">
        <v>0.79121339209999997</v>
      </c>
      <c r="AF85" s="107">
        <v>0.3109127719</v>
      </c>
      <c r="AG85" s="109">
        <v>0.62042702490000001</v>
      </c>
      <c r="AH85" s="107">
        <v>0.47964781290000003</v>
      </c>
      <c r="AI85" s="107">
        <v>0.80252569259999995</v>
      </c>
      <c r="AJ85" s="107">
        <v>0.8739718125</v>
      </c>
      <c r="AK85" s="107">
        <v>0.67350442079999995</v>
      </c>
      <c r="AL85" s="107">
        <v>1.1341079663</v>
      </c>
      <c r="AM85" s="107">
        <v>2.7361329300000001E-2</v>
      </c>
      <c r="AN85" s="107">
        <v>0.67991135930000002</v>
      </c>
      <c r="AO85" s="107">
        <v>0.95783673219999999</v>
      </c>
      <c r="AP85" s="107">
        <v>0.48262865789999998</v>
      </c>
      <c r="AQ85" s="107">
        <v>1.6367055599999999E-2</v>
      </c>
      <c r="AR85" s="107">
        <v>0.68957133199999998</v>
      </c>
      <c r="AS85" s="107">
        <v>0.50908348260000003</v>
      </c>
      <c r="AT85" s="107">
        <v>0.93404841849999998</v>
      </c>
      <c r="AU85" s="106" t="s">
        <v>28</v>
      </c>
      <c r="AV85" s="106" t="s">
        <v>28</v>
      </c>
      <c r="AW85" s="106" t="s">
        <v>28</v>
      </c>
      <c r="AX85" s="106" t="s">
        <v>28</v>
      </c>
      <c r="AY85" s="106" t="s">
        <v>28</v>
      </c>
      <c r="AZ85" s="106" t="s">
        <v>28</v>
      </c>
      <c r="BA85" s="106" t="s">
        <v>28</v>
      </c>
      <c r="BB85" s="106" t="s">
        <v>28</v>
      </c>
      <c r="BC85" s="118" t="s">
        <v>28</v>
      </c>
      <c r="BD85" s="119">
        <v>18.8</v>
      </c>
      <c r="BE85" s="119">
        <v>15</v>
      </c>
      <c r="BF85" s="119">
        <v>11.6</v>
      </c>
    </row>
    <row r="86" spans="1:93" x14ac:dyDescent="0.3">
      <c r="A86" s="10"/>
      <c r="B86" t="s">
        <v>98</v>
      </c>
      <c r="C86" s="106">
        <v>111</v>
      </c>
      <c r="D86" s="116">
        <v>99427</v>
      </c>
      <c r="E86" s="117">
        <v>1.1779286831</v>
      </c>
      <c r="F86" s="107">
        <v>0.97532068289999996</v>
      </c>
      <c r="G86" s="107">
        <v>1.4226254060000001</v>
      </c>
      <c r="H86" s="107">
        <v>3.4842214500000003E-2</v>
      </c>
      <c r="I86" s="109">
        <v>1.1163969545000001</v>
      </c>
      <c r="J86" s="107">
        <v>0.92688567040000003</v>
      </c>
      <c r="K86" s="107">
        <v>1.3446557649999999</v>
      </c>
      <c r="L86" s="107">
        <v>0.81610425539999998</v>
      </c>
      <c r="M86" s="107">
        <v>0.67573136739999995</v>
      </c>
      <c r="N86" s="107">
        <v>0.98563747049999995</v>
      </c>
      <c r="O86" s="116">
        <v>89</v>
      </c>
      <c r="P86" s="116">
        <v>102793</v>
      </c>
      <c r="Q86" s="117">
        <v>0.84029924550000001</v>
      </c>
      <c r="R86" s="107">
        <v>0.6805090385</v>
      </c>
      <c r="S86" s="107">
        <v>1.0376097627</v>
      </c>
      <c r="T86" s="107">
        <v>0.1422949221</v>
      </c>
      <c r="U86" s="109">
        <v>0.86581771129999996</v>
      </c>
      <c r="V86" s="107">
        <v>0.70339500899999996</v>
      </c>
      <c r="W86" s="107">
        <v>1.0657458464</v>
      </c>
      <c r="X86" s="107">
        <v>0.85393525849999996</v>
      </c>
      <c r="Y86" s="107">
        <v>0.69155204510000001</v>
      </c>
      <c r="Z86" s="107">
        <v>1.0544476455</v>
      </c>
      <c r="AA86" s="116">
        <v>62</v>
      </c>
      <c r="AB86" s="116">
        <v>109253</v>
      </c>
      <c r="AC86" s="117">
        <v>0.52450146740000003</v>
      </c>
      <c r="AD86" s="107">
        <v>0.40757431640000003</v>
      </c>
      <c r="AE86" s="107">
        <v>0.67497331949999995</v>
      </c>
      <c r="AF86" s="107">
        <v>2.6638739099999999E-2</v>
      </c>
      <c r="AG86" s="109">
        <v>0.5674901376</v>
      </c>
      <c r="AH86" s="107">
        <v>0.44244125369999998</v>
      </c>
      <c r="AI86" s="107">
        <v>0.72788207149999995</v>
      </c>
      <c r="AJ86" s="107">
        <v>0.75180892850000003</v>
      </c>
      <c r="AK86" s="107">
        <v>0.58420810840000004</v>
      </c>
      <c r="AL86" s="107">
        <v>0.96749198930000002</v>
      </c>
      <c r="AM86" s="107">
        <v>4.3845359E-3</v>
      </c>
      <c r="AN86" s="107">
        <v>0.62418414649999998</v>
      </c>
      <c r="AO86" s="107">
        <v>0.86322261069999995</v>
      </c>
      <c r="AP86" s="107">
        <v>0.45133879020000001</v>
      </c>
      <c r="AQ86" s="107">
        <v>1.76075994E-2</v>
      </c>
      <c r="AR86" s="107">
        <v>0.71337022139999995</v>
      </c>
      <c r="AS86" s="107">
        <v>0.5397599287</v>
      </c>
      <c r="AT86" s="107">
        <v>0.94282114269999995</v>
      </c>
      <c r="AU86" s="106" t="s">
        <v>28</v>
      </c>
      <c r="AV86" s="106" t="s">
        <v>28</v>
      </c>
      <c r="AW86" s="106" t="s">
        <v>28</v>
      </c>
      <c r="AX86" s="106" t="s">
        <v>28</v>
      </c>
      <c r="AY86" s="106" t="s">
        <v>229</v>
      </c>
      <c r="AZ86" s="106" t="s">
        <v>28</v>
      </c>
      <c r="BA86" s="106" t="s">
        <v>28</v>
      </c>
      <c r="BB86" s="106" t="s">
        <v>28</v>
      </c>
      <c r="BC86" s="118" t="s">
        <v>439</v>
      </c>
      <c r="BD86" s="119">
        <v>22.2</v>
      </c>
      <c r="BE86" s="119">
        <v>17.8</v>
      </c>
      <c r="BF86" s="119">
        <v>12.4</v>
      </c>
    </row>
    <row r="87" spans="1:93" x14ac:dyDescent="0.3">
      <c r="A87" s="10"/>
      <c r="B87" t="s">
        <v>99</v>
      </c>
      <c r="C87" s="106">
        <v>134</v>
      </c>
      <c r="D87" s="116">
        <v>97819</v>
      </c>
      <c r="E87" s="117">
        <v>1.569388762</v>
      </c>
      <c r="F87" s="107">
        <v>1.3210028792999999</v>
      </c>
      <c r="G87" s="107">
        <v>1.8644782118000001</v>
      </c>
      <c r="H87" s="107">
        <v>0.34093650069999998</v>
      </c>
      <c r="I87" s="109">
        <v>1.3698770177999999</v>
      </c>
      <c r="J87" s="107">
        <v>1.1565088644999999</v>
      </c>
      <c r="K87" s="107">
        <v>1.6226101687000001</v>
      </c>
      <c r="L87" s="107">
        <v>1.0873195172000001</v>
      </c>
      <c r="M87" s="107">
        <v>0.91523034169999995</v>
      </c>
      <c r="N87" s="107">
        <v>1.2917663222</v>
      </c>
      <c r="O87" s="116">
        <v>80</v>
      </c>
      <c r="P87" s="116">
        <v>112432</v>
      </c>
      <c r="Q87" s="117">
        <v>0.79007871880000002</v>
      </c>
      <c r="R87" s="107">
        <v>0.63270681510000004</v>
      </c>
      <c r="S87" s="107">
        <v>0.98659342220000001</v>
      </c>
      <c r="T87" s="107">
        <v>5.2742658300000002E-2</v>
      </c>
      <c r="U87" s="109">
        <v>0.71154119819999995</v>
      </c>
      <c r="V87" s="107">
        <v>0.57152183219999997</v>
      </c>
      <c r="W87" s="107">
        <v>0.88586445570000005</v>
      </c>
      <c r="X87" s="107">
        <v>0.80289977489999997</v>
      </c>
      <c r="Y87" s="107">
        <v>0.64297410789999998</v>
      </c>
      <c r="Z87" s="107">
        <v>1.0026034339000001</v>
      </c>
      <c r="AA87" s="116">
        <v>79</v>
      </c>
      <c r="AB87" s="116">
        <v>126980</v>
      </c>
      <c r="AC87" s="117">
        <v>0.65676777659999996</v>
      </c>
      <c r="AD87" s="107">
        <v>0.52484158120000002</v>
      </c>
      <c r="AE87" s="107">
        <v>0.82185544710000002</v>
      </c>
      <c r="AF87" s="107">
        <v>0.59759768049999995</v>
      </c>
      <c r="AG87" s="109">
        <v>0.62214521970000003</v>
      </c>
      <c r="AH87" s="107">
        <v>0.4990270792</v>
      </c>
      <c r="AI87" s="107">
        <v>0.77563861879999996</v>
      </c>
      <c r="AJ87" s="107">
        <v>0.94139656240000003</v>
      </c>
      <c r="AK87" s="107">
        <v>0.75229644019999997</v>
      </c>
      <c r="AL87" s="107">
        <v>1.1780296176</v>
      </c>
      <c r="AM87" s="107">
        <v>0.2439766287</v>
      </c>
      <c r="AN87" s="107">
        <v>0.8312687849</v>
      </c>
      <c r="AO87" s="107">
        <v>1.1343683057</v>
      </c>
      <c r="AP87" s="107">
        <v>0.60915646999999995</v>
      </c>
      <c r="AQ87" s="107">
        <v>1.1889669999999999E-6</v>
      </c>
      <c r="AR87" s="107">
        <v>0.50343085030000001</v>
      </c>
      <c r="AS87" s="107">
        <v>0.38165769649999998</v>
      </c>
      <c r="AT87" s="107">
        <v>0.66405740879999997</v>
      </c>
      <c r="AU87" s="106" t="s">
        <v>28</v>
      </c>
      <c r="AV87" s="106" t="s">
        <v>28</v>
      </c>
      <c r="AW87" s="106" t="s">
        <v>28</v>
      </c>
      <c r="AX87" s="106" t="s">
        <v>228</v>
      </c>
      <c r="AY87" s="106" t="s">
        <v>28</v>
      </c>
      <c r="AZ87" s="106" t="s">
        <v>28</v>
      </c>
      <c r="BA87" s="106" t="s">
        <v>28</v>
      </c>
      <c r="BB87" s="106" t="s">
        <v>28</v>
      </c>
      <c r="BC87" s="118" t="s">
        <v>422</v>
      </c>
      <c r="BD87" s="119">
        <v>26.8</v>
      </c>
      <c r="BE87" s="119">
        <v>16</v>
      </c>
      <c r="BF87" s="119">
        <v>15.8</v>
      </c>
    </row>
    <row r="88" spans="1:93" x14ac:dyDescent="0.3">
      <c r="A88" s="10"/>
      <c r="B88" t="s">
        <v>100</v>
      </c>
      <c r="C88" s="106">
        <v>61</v>
      </c>
      <c r="D88" s="116">
        <v>40127</v>
      </c>
      <c r="E88" s="117">
        <v>1.7094070182000001</v>
      </c>
      <c r="F88" s="107">
        <v>1.3273338214999999</v>
      </c>
      <c r="G88" s="107">
        <v>2.2014600294000002</v>
      </c>
      <c r="H88" s="107">
        <v>0.18995222619999999</v>
      </c>
      <c r="I88" s="109">
        <v>1.5201734493000001</v>
      </c>
      <c r="J88" s="107">
        <v>1.1827908421</v>
      </c>
      <c r="K88" s="107">
        <v>1.9537920262999999</v>
      </c>
      <c r="L88" s="107">
        <v>1.1843283568</v>
      </c>
      <c r="M88" s="107">
        <v>0.91961660810000001</v>
      </c>
      <c r="N88" s="107">
        <v>1.5252374136</v>
      </c>
      <c r="O88" s="116">
        <v>37</v>
      </c>
      <c r="P88" s="116">
        <v>41059</v>
      </c>
      <c r="Q88" s="117">
        <v>0.94007301340000005</v>
      </c>
      <c r="R88" s="107">
        <v>0.67972868369999995</v>
      </c>
      <c r="S88" s="107">
        <v>1.3001323788000001</v>
      </c>
      <c r="T88" s="107">
        <v>0.78237191149999996</v>
      </c>
      <c r="U88" s="109">
        <v>0.90114225869999998</v>
      </c>
      <c r="V88" s="107">
        <v>0.65291505770000002</v>
      </c>
      <c r="W88" s="107">
        <v>1.24374122</v>
      </c>
      <c r="X88" s="107">
        <v>0.95532811200000001</v>
      </c>
      <c r="Y88" s="107">
        <v>0.69075902700000003</v>
      </c>
      <c r="Z88" s="107">
        <v>1.3212303651999999</v>
      </c>
      <c r="AA88" s="116">
        <v>30</v>
      </c>
      <c r="AB88" s="116">
        <v>41897</v>
      </c>
      <c r="AC88" s="117">
        <v>0.70167398290000005</v>
      </c>
      <c r="AD88" s="107">
        <v>0.48946984360000001</v>
      </c>
      <c r="AE88" s="107">
        <v>1.0058768374</v>
      </c>
      <c r="AF88" s="107">
        <v>0.9750469142</v>
      </c>
      <c r="AG88" s="109">
        <v>0.7160417214</v>
      </c>
      <c r="AH88" s="107">
        <v>0.5006461713</v>
      </c>
      <c r="AI88" s="107">
        <v>1.0241079952000001</v>
      </c>
      <c r="AJ88" s="107">
        <v>1.0057641361</v>
      </c>
      <c r="AK88" s="107">
        <v>0.7015953653</v>
      </c>
      <c r="AL88" s="107">
        <v>1.4418018525</v>
      </c>
      <c r="AM88" s="107">
        <v>0.23384746989999999</v>
      </c>
      <c r="AN88" s="107">
        <v>0.74640370789999999</v>
      </c>
      <c r="AO88" s="107">
        <v>1.2080936947000001</v>
      </c>
      <c r="AP88" s="107">
        <v>0.46115503930000001</v>
      </c>
      <c r="AQ88" s="107">
        <v>4.1107358000000002E-3</v>
      </c>
      <c r="AR88" s="107">
        <v>0.54994100489999997</v>
      </c>
      <c r="AS88" s="107">
        <v>0.36554902579999998</v>
      </c>
      <c r="AT88" s="107">
        <v>0.82734486360000004</v>
      </c>
      <c r="AU88" s="106" t="s">
        <v>28</v>
      </c>
      <c r="AV88" s="106" t="s">
        <v>28</v>
      </c>
      <c r="AW88" s="106" t="s">
        <v>28</v>
      </c>
      <c r="AX88" s="106" t="s">
        <v>228</v>
      </c>
      <c r="AY88" s="106" t="s">
        <v>28</v>
      </c>
      <c r="AZ88" s="106" t="s">
        <v>28</v>
      </c>
      <c r="BA88" s="106" t="s">
        <v>28</v>
      </c>
      <c r="BB88" s="106" t="s">
        <v>28</v>
      </c>
      <c r="BC88" s="118" t="s">
        <v>422</v>
      </c>
      <c r="BD88" s="119">
        <v>12.2</v>
      </c>
      <c r="BE88" s="119">
        <v>7.4</v>
      </c>
      <c r="BF88" s="119">
        <v>6</v>
      </c>
    </row>
    <row r="89" spans="1:93" x14ac:dyDescent="0.3">
      <c r="A89" s="10"/>
      <c r="B89" t="s">
        <v>148</v>
      </c>
      <c r="C89" s="106">
        <v>109</v>
      </c>
      <c r="D89" s="116">
        <v>97055</v>
      </c>
      <c r="E89" s="117">
        <v>1.3221276697</v>
      </c>
      <c r="F89" s="107">
        <v>1.0928841845999999</v>
      </c>
      <c r="G89" s="107">
        <v>1.5994572891000001</v>
      </c>
      <c r="H89" s="107">
        <v>0.36654434740000003</v>
      </c>
      <c r="I89" s="109">
        <v>1.1230745454</v>
      </c>
      <c r="J89" s="107">
        <v>0.930846913</v>
      </c>
      <c r="K89" s="107">
        <v>1.3549987831999999</v>
      </c>
      <c r="L89" s="107">
        <v>0.91600963020000004</v>
      </c>
      <c r="M89" s="107">
        <v>0.75718288079999996</v>
      </c>
      <c r="N89" s="107">
        <v>1.1081518929</v>
      </c>
      <c r="O89" s="116">
        <v>98</v>
      </c>
      <c r="P89" s="116">
        <v>109903</v>
      </c>
      <c r="Q89" s="117">
        <v>0.9436334958</v>
      </c>
      <c r="R89" s="107">
        <v>0.77158163840000005</v>
      </c>
      <c r="S89" s="107">
        <v>1.1540504984</v>
      </c>
      <c r="T89" s="107">
        <v>0.68315175309999998</v>
      </c>
      <c r="U89" s="109">
        <v>0.89169540410000003</v>
      </c>
      <c r="V89" s="107">
        <v>0.73153007839999995</v>
      </c>
      <c r="W89" s="107">
        <v>1.0869282306000001</v>
      </c>
      <c r="X89" s="107">
        <v>0.95894637240000002</v>
      </c>
      <c r="Y89" s="107">
        <v>0.7841025318</v>
      </c>
      <c r="Z89" s="107">
        <v>1.1727779312</v>
      </c>
      <c r="AA89" s="116">
        <v>62</v>
      </c>
      <c r="AB89" s="116">
        <v>120112</v>
      </c>
      <c r="AC89" s="117">
        <v>0.50190319809999995</v>
      </c>
      <c r="AD89" s="107">
        <v>0.39001592299999999</v>
      </c>
      <c r="AE89" s="107">
        <v>0.64588855339999995</v>
      </c>
      <c r="AF89" s="107">
        <v>1.0495767899999999E-2</v>
      </c>
      <c r="AG89" s="109">
        <v>0.51618489410000001</v>
      </c>
      <c r="AH89" s="107">
        <v>0.40244134050000002</v>
      </c>
      <c r="AI89" s="107">
        <v>0.66207622850000003</v>
      </c>
      <c r="AJ89" s="107">
        <v>0.71941706370000003</v>
      </c>
      <c r="AK89" s="107">
        <v>0.55904029129999999</v>
      </c>
      <c r="AL89" s="107">
        <v>0.92580252200000002</v>
      </c>
      <c r="AM89" s="107">
        <v>1.0006279999999999E-4</v>
      </c>
      <c r="AN89" s="107">
        <v>0.53188361839999998</v>
      </c>
      <c r="AO89" s="107">
        <v>0.73105057969999998</v>
      </c>
      <c r="AP89" s="107">
        <v>0.38697757910000002</v>
      </c>
      <c r="AQ89" s="107">
        <v>1.54060307E-2</v>
      </c>
      <c r="AR89" s="107">
        <v>0.71372343029999996</v>
      </c>
      <c r="AS89" s="107">
        <v>0.54329443799999999</v>
      </c>
      <c r="AT89" s="107">
        <v>0.9376152217</v>
      </c>
      <c r="AU89" s="106" t="s">
        <v>28</v>
      </c>
      <c r="AV89" s="106" t="s">
        <v>28</v>
      </c>
      <c r="AW89" s="106" t="s">
        <v>28</v>
      </c>
      <c r="AX89" s="106" t="s">
        <v>28</v>
      </c>
      <c r="AY89" s="106" t="s">
        <v>229</v>
      </c>
      <c r="AZ89" s="106" t="s">
        <v>28</v>
      </c>
      <c r="BA89" s="106" t="s">
        <v>28</v>
      </c>
      <c r="BB89" s="106" t="s">
        <v>28</v>
      </c>
      <c r="BC89" s="118" t="s">
        <v>439</v>
      </c>
      <c r="BD89" s="119">
        <v>21.8</v>
      </c>
      <c r="BE89" s="119">
        <v>19.600000000000001</v>
      </c>
      <c r="BF89" s="119">
        <v>12.4</v>
      </c>
    </row>
    <row r="90" spans="1:93" x14ac:dyDescent="0.3">
      <c r="A90" s="10"/>
      <c r="B90" t="s">
        <v>149</v>
      </c>
      <c r="C90" s="106">
        <v>119</v>
      </c>
      <c r="D90" s="116">
        <v>68931</v>
      </c>
      <c r="E90" s="117">
        <v>1.8670916308000001</v>
      </c>
      <c r="F90" s="107">
        <v>1.5556573306999999</v>
      </c>
      <c r="G90" s="107">
        <v>2.2408734167</v>
      </c>
      <c r="H90" s="107">
        <v>5.6971458000000001E-3</v>
      </c>
      <c r="I90" s="109">
        <v>1.7263640452</v>
      </c>
      <c r="J90" s="107">
        <v>1.4424569645</v>
      </c>
      <c r="K90" s="107">
        <v>2.0661502492000001</v>
      </c>
      <c r="L90" s="107">
        <v>1.2935769771000001</v>
      </c>
      <c r="M90" s="107">
        <v>1.0778059705</v>
      </c>
      <c r="N90" s="107">
        <v>1.5525441883</v>
      </c>
      <c r="O90" s="116">
        <v>57</v>
      </c>
      <c r="P90" s="116">
        <v>69860</v>
      </c>
      <c r="Q90" s="117">
        <v>0.84351425069999997</v>
      </c>
      <c r="R90" s="107">
        <v>0.64900398869999998</v>
      </c>
      <c r="S90" s="107">
        <v>1.0963203669999999</v>
      </c>
      <c r="T90" s="107">
        <v>0.24930437529999999</v>
      </c>
      <c r="U90" s="109">
        <v>0.81591754940000005</v>
      </c>
      <c r="V90" s="107">
        <v>0.62936396859999999</v>
      </c>
      <c r="W90" s="107">
        <v>1.0577686054</v>
      </c>
      <c r="X90" s="107">
        <v>0.85720243539999996</v>
      </c>
      <c r="Y90" s="107">
        <v>0.65953574500000001</v>
      </c>
      <c r="Z90" s="107">
        <v>1.1141109802</v>
      </c>
      <c r="AA90" s="116">
        <v>49</v>
      </c>
      <c r="AB90" s="116">
        <v>70688</v>
      </c>
      <c r="AC90" s="117">
        <v>0.68439957100000004</v>
      </c>
      <c r="AD90" s="107">
        <v>0.51574194809999996</v>
      </c>
      <c r="AE90" s="107">
        <v>0.9082115087</v>
      </c>
      <c r="AF90" s="107">
        <v>0.89430381049999996</v>
      </c>
      <c r="AG90" s="109">
        <v>0.6931869624</v>
      </c>
      <c r="AH90" s="107">
        <v>0.52390213149999998</v>
      </c>
      <c r="AI90" s="107">
        <v>0.91717161660000002</v>
      </c>
      <c r="AJ90" s="107">
        <v>0.98100337199999998</v>
      </c>
      <c r="AK90" s="107">
        <v>0.73925322520000003</v>
      </c>
      <c r="AL90" s="107">
        <v>1.3018105069999999</v>
      </c>
      <c r="AM90" s="107">
        <v>0.28327051759999999</v>
      </c>
      <c r="AN90" s="107">
        <v>0.81136693360000001</v>
      </c>
      <c r="AO90" s="107">
        <v>1.1886189417999999</v>
      </c>
      <c r="AP90" s="107">
        <v>0.55384974760000005</v>
      </c>
      <c r="AQ90" s="107">
        <v>8.1121961000000005E-7</v>
      </c>
      <c r="AR90" s="107">
        <v>0.4517797824</v>
      </c>
      <c r="AS90" s="107">
        <v>0.32946829709999997</v>
      </c>
      <c r="AT90" s="107">
        <v>0.61949806279999997</v>
      </c>
      <c r="AU90" s="106" t="s">
        <v>28</v>
      </c>
      <c r="AV90" s="106" t="s">
        <v>28</v>
      </c>
      <c r="AW90" s="106" t="s">
        <v>28</v>
      </c>
      <c r="AX90" s="106" t="s">
        <v>228</v>
      </c>
      <c r="AY90" s="106" t="s">
        <v>28</v>
      </c>
      <c r="AZ90" s="106" t="s">
        <v>28</v>
      </c>
      <c r="BA90" s="106" t="s">
        <v>28</v>
      </c>
      <c r="BB90" s="106" t="s">
        <v>28</v>
      </c>
      <c r="BC90" s="118" t="s">
        <v>422</v>
      </c>
      <c r="BD90" s="119">
        <v>23.8</v>
      </c>
      <c r="BE90" s="119">
        <v>11.4</v>
      </c>
      <c r="BF90" s="119">
        <v>9.8000000000000007</v>
      </c>
    </row>
    <row r="91" spans="1:93" x14ac:dyDescent="0.3">
      <c r="A91" s="10"/>
      <c r="B91" t="s">
        <v>101</v>
      </c>
      <c r="C91" s="106">
        <v>87</v>
      </c>
      <c r="D91" s="116">
        <v>81932</v>
      </c>
      <c r="E91" s="117">
        <v>1.2867313267</v>
      </c>
      <c r="F91" s="107">
        <v>1.0403553343</v>
      </c>
      <c r="G91" s="107">
        <v>1.5914538548999999</v>
      </c>
      <c r="H91" s="107">
        <v>0.28949369409999998</v>
      </c>
      <c r="I91" s="109">
        <v>1.0618561734</v>
      </c>
      <c r="J91" s="107">
        <v>0.86061183050000001</v>
      </c>
      <c r="K91" s="107">
        <v>1.3101592298</v>
      </c>
      <c r="L91" s="107">
        <v>0.89148598410000002</v>
      </c>
      <c r="M91" s="107">
        <v>0.72078932080000002</v>
      </c>
      <c r="N91" s="107">
        <v>1.1026068740999999</v>
      </c>
      <c r="O91" s="116">
        <v>88</v>
      </c>
      <c r="P91" s="116">
        <v>89673</v>
      </c>
      <c r="Q91" s="117">
        <v>1.1101569605999999</v>
      </c>
      <c r="R91" s="107">
        <v>0.89801097269999997</v>
      </c>
      <c r="S91" s="107">
        <v>1.3724202872</v>
      </c>
      <c r="T91" s="107">
        <v>0.26504003009999999</v>
      </c>
      <c r="U91" s="109">
        <v>0.98134332520000001</v>
      </c>
      <c r="V91" s="107">
        <v>0.79631075890000003</v>
      </c>
      <c r="W91" s="107">
        <v>1.2093704765</v>
      </c>
      <c r="X91" s="107">
        <v>1.128172108</v>
      </c>
      <c r="Y91" s="107">
        <v>0.91258350669999999</v>
      </c>
      <c r="Z91" s="107">
        <v>1.3946913305999999</v>
      </c>
      <c r="AA91" s="116">
        <v>70</v>
      </c>
      <c r="AB91" s="116">
        <v>98260</v>
      </c>
      <c r="AC91" s="117">
        <v>0.77124431999999998</v>
      </c>
      <c r="AD91" s="107">
        <v>0.60803739509999999</v>
      </c>
      <c r="AE91" s="107">
        <v>0.97825858409999999</v>
      </c>
      <c r="AF91" s="107">
        <v>0.40843246760000002</v>
      </c>
      <c r="AG91" s="109">
        <v>0.71239568490000005</v>
      </c>
      <c r="AH91" s="107">
        <v>0.56361590019999996</v>
      </c>
      <c r="AI91" s="107">
        <v>0.90044942250000004</v>
      </c>
      <c r="AJ91" s="107">
        <v>1.1054847352999999</v>
      </c>
      <c r="AK91" s="107">
        <v>0.87154749970000001</v>
      </c>
      <c r="AL91" s="107">
        <v>1.4022144524</v>
      </c>
      <c r="AM91" s="107">
        <v>2.2943897299999998E-2</v>
      </c>
      <c r="AN91" s="107">
        <v>0.69471646570000001</v>
      </c>
      <c r="AO91" s="107">
        <v>0.95089339360000003</v>
      </c>
      <c r="AP91" s="107">
        <v>0.50755528530000005</v>
      </c>
      <c r="AQ91" s="107">
        <v>0.32892153709999999</v>
      </c>
      <c r="AR91" s="107">
        <v>0.86277293290000001</v>
      </c>
      <c r="AS91" s="107">
        <v>0.64151157650000001</v>
      </c>
      <c r="AT91" s="107">
        <v>1.1603487154000001</v>
      </c>
      <c r="AU91" s="106" t="s">
        <v>28</v>
      </c>
      <c r="AV91" s="106" t="s">
        <v>28</v>
      </c>
      <c r="AW91" s="106" t="s">
        <v>28</v>
      </c>
      <c r="AX91" s="106" t="s">
        <v>28</v>
      </c>
      <c r="AY91" s="106" t="s">
        <v>28</v>
      </c>
      <c r="AZ91" s="106" t="s">
        <v>28</v>
      </c>
      <c r="BA91" s="106" t="s">
        <v>28</v>
      </c>
      <c r="BB91" s="106" t="s">
        <v>28</v>
      </c>
      <c r="BC91" s="118" t="s">
        <v>28</v>
      </c>
      <c r="BD91" s="119">
        <v>17.399999999999999</v>
      </c>
      <c r="BE91" s="119">
        <v>17.600000000000001</v>
      </c>
      <c r="BF91" s="119">
        <v>14</v>
      </c>
    </row>
    <row r="92" spans="1:93" x14ac:dyDescent="0.3">
      <c r="A92" s="10"/>
      <c r="B92" t="s">
        <v>111</v>
      </c>
      <c r="C92" s="106">
        <v>67</v>
      </c>
      <c r="D92" s="116">
        <v>57676</v>
      </c>
      <c r="E92" s="117">
        <v>1.3578012182999999</v>
      </c>
      <c r="F92" s="107">
        <v>1.0664092511000001</v>
      </c>
      <c r="G92" s="107">
        <v>1.7288148487999999</v>
      </c>
      <c r="H92" s="107">
        <v>0.62005996630000004</v>
      </c>
      <c r="I92" s="109">
        <v>1.1616616963999999</v>
      </c>
      <c r="J92" s="107">
        <v>0.91430027410000003</v>
      </c>
      <c r="K92" s="107">
        <v>1.4759460705</v>
      </c>
      <c r="L92" s="107">
        <v>0.94072533260000002</v>
      </c>
      <c r="M92" s="107">
        <v>0.73884025440000001</v>
      </c>
      <c r="N92" s="107">
        <v>1.1977746829</v>
      </c>
      <c r="O92" s="116">
        <v>56</v>
      </c>
      <c r="P92" s="116">
        <v>64485</v>
      </c>
      <c r="Q92" s="117">
        <v>0.95948337480000001</v>
      </c>
      <c r="R92" s="107">
        <v>0.73654638709999998</v>
      </c>
      <c r="S92" s="107">
        <v>1.2498986658</v>
      </c>
      <c r="T92" s="107">
        <v>0.85146055620000005</v>
      </c>
      <c r="U92" s="109">
        <v>0.86841901219999995</v>
      </c>
      <c r="V92" s="107">
        <v>0.66831734409999999</v>
      </c>
      <c r="W92" s="107">
        <v>1.1284333518</v>
      </c>
      <c r="X92" s="107">
        <v>0.97505345629999995</v>
      </c>
      <c r="Y92" s="107">
        <v>0.74849874350000001</v>
      </c>
      <c r="Z92" s="107">
        <v>1.2701814812000001</v>
      </c>
      <c r="AA92" s="116">
        <v>52</v>
      </c>
      <c r="AB92" s="116">
        <v>68417</v>
      </c>
      <c r="AC92" s="117">
        <v>0.7979785774</v>
      </c>
      <c r="AD92" s="107">
        <v>0.60622840200000006</v>
      </c>
      <c r="AE92" s="107">
        <v>1.0503793750999999</v>
      </c>
      <c r="AF92" s="107">
        <v>0.33795384890000002</v>
      </c>
      <c r="AG92" s="109">
        <v>0.76004501810000002</v>
      </c>
      <c r="AH92" s="107">
        <v>0.57916045530000004</v>
      </c>
      <c r="AI92" s="107">
        <v>0.99742381260000001</v>
      </c>
      <c r="AJ92" s="107">
        <v>1.143805035</v>
      </c>
      <c r="AK92" s="107">
        <v>0.86895452849999999</v>
      </c>
      <c r="AL92" s="107">
        <v>1.5055908164</v>
      </c>
      <c r="AM92" s="107">
        <v>0.33853934930000001</v>
      </c>
      <c r="AN92" s="107">
        <v>0.83167525190000002</v>
      </c>
      <c r="AO92" s="107">
        <v>1.2130572849000001</v>
      </c>
      <c r="AP92" s="107">
        <v>0.57019873109999997</v>
      </c>
      <c r="AQ92" s="107">
        <v>5.5143901400000001E-2</v>
      </c>
      <c r="AR92" s="107">
        <v>0.70664495059999999</v>
      </c>
      <c r="AS92" s="107">
        <v>0.4955441478</v>
      </c>
      <c r="AT92" s="107">
        <v>1.0076742675000001</v>
      </c>
      <c r="AU92" s="106" t="s">
        <v>28</v>
      </c>
      <c r="AV92" s="106" t="s">
        <v>28</v>
      </c>
      <c r="AW92" s="106" t="s">
        <v>28</v>
      </c>
      <c r="AX92" s="106" t="s">
        <v>28</v>
      </c>
      <c r="AY92" s="106" t="s">
        <v>28</v>
      </c>
      <c r="AZ92" s="106" t="s">
        <v>28</v>
      </c>
      <c r="BA92" s="106" t="s">
        <v>28</v>
      </c>
      <c r="BB92" s="106" t="s">
        <v>28</v>
      </c>
      <c r="BC92" s="118" t="s">
        <v>28</v>
      </c>
      <c r="BD92" s="119">
        <v>13.4</v>
      </c>
      <c r="BE92" s="119">
        <v>11.2</v>
      </c>
      <c r="BF92" s="119">
        <v>10.4</v>
      </c>
    </row>
    <row r="93" spans="1:93" x14ac:dyDescent="0.3">
      <c r="A93" s="10"/>
      <c r="B93" t="s">
        <v>110</v>
      </c>
      <c r="C93" s="106"/>
      <c r="D93" s="116"/>
      <c r="E93" s="117"/>
      <c r="F93" s="107"/>
      <c r="G93" s="107"/>
      <c r="H93" s="107"/>
      <c r="I93" s="109"/>
      <c r="J93" s="107"/>
      <c r="K93" s="107"/>
      <c r="L93" s="107"/>
      <c r="M93" s="107"/>
      <c r="N93" s="107"/>
      <c r="O93" s="116"/>
      <c r="P93" s="116"/>
      <c r="Q93" s="117"/>
      <c r="R93" s="107"/>
      <c r="S93" s="107"/>
      <c r="T93" s="107"/>
      <c r="U93" s="109"/>
      <c r="V93" s="107"/>
      <c r="W93" s="107"/>
      <c r="X93" s="107"/>
      <c r="Y93" s="107"/>
      <c r="Z93" s="107"/>
      <c r="AA93" s="116"/>
      <c r="AB93" s="116"/>
      <c r="AC93" s="117"/>
      <c r="AD93" s="107"/>
      <c r="AE93" s="107"/>
      <c r="AF93" s="107"/>
      <c r="AG93" s="109"/>
      <c r="AH93" s="107"/>
      <c r="AI93" s="107"/>
      <c r="AJ93" s="107"/>
      <c r="AK93" s="107"/>
      <c r="AL93" s="107"/>
      <c r="AM93" s="107">
        <v>0.82337824169999996</v>
      </c>
      <c r="AN93" s="107">
        <v>1.1281091776000001</v>
      </c>
      <c r="AO93" s="107">
        <v>3.2512672453999998</v>
      </c>
      <c r="AP93" s="107">
        <v>0.39142593349999999</v>
      </c>
      <c r="AQ93" s="107">
        <v>2.6246363000000002E-3</v>
      </c>
      <c r="AR93" s="107">
        <v>0.24840185579999999</v>
      </c>
      <c r="AS93" s="107">
        <v>0.1002593168</v>
      </c>
      <c r="AT93" s="107">
        <v>0.61543888280000003</v>
      </c>
      <c r="AU93" s="106" t="s">
        <v>28</v>
      </c>
      <c r="AV93" s="106" t="s">
        <v>28</v>
      </c>
      <c r="AW93" s="106" t="s">
        <v>28</v>
      </c>
      <c r="AX93" s="106" t="s">
        <v>228</v>
      </c>
      <c r="AY93" s="106" t="s">
        <v>28</v>
      </c>
      <c r="AZ93" s="106" t="s">
        <v>429</v>
      </c>
      <c r="BA93" s="106" t="s">
        <v>429</v>
      </c>
      <c r="BB93" s="106" t="s">
        <v>429</v>
      </c>
      <c r="BC93" s="118" t="s">
        <v>430</v>
      </c>
      <c r="BD93" s="119"/>
      <c r="BE93" s="119"/>
      <c r="BF93" s="119"/>
    </row>
    <row r="94" spans="1:93" x14ac:dyDescent="0.3">
      <c r="A94" s="10"/>
      <c r="B94" t="s">
        <v>112</v>
      </c>
      <c r="C94" s="106">
        <v>143</v>
      </c>
      <c r="D94" s="116">
        <v>93873</v>
      </c>
      <c r="E94" s="117">
        <v>1.7554303201000001</v>
      </c>
      <c r="F94" s="107">
        <v>1.4854764319</v>
      </c>
      <c r="G94" s="107">
        <v>2.0744426114999999</v>
      </c>
      <c r="H94" s="107">
        <v>2.1584530500000001E-2</v>
      </c>
      <c r="I94" s="109">
        <v>1.5233347182000001</v>
      </c>
      <c r="J94" s="107">
        <v>1.2930469411000001</v>
      </c>
      <c r="K94" s="107">
        <v>1.7946360567999999</v>
      </c>
      <c r="L94" s="107">
        <v>1.2162146782000001</v>
      </c>
      <c r="M94" s="107">
        <v>1.0291825429000001</v>
      </c>
      <c r="N94" s="107">
        <v>1.437235944</v>
      </c>
      <c r="O94" s="116">
        <v>110</v>
      </c>
      <c r="P94" s="116">
        <v>101870</v>
      </c>
      <c r="Q94" s="117">
        <v>1.2041092175000001</v>
      </c>
      <c r="R94" s="107">
        <v>0.99537126190000003</v>
      </c>
      <c r="S94" s="107">
        <v>1.4566213263000001</v>
      </c>
      <c r="T94" s="107">
        <v>3.77164808E-2</v>
      </c>
      <c r="U94" s="109">
        <v>1.0798075978999999</v>
      </c>
      <c r="V94" s="107">
        <v>0.89575140129999997</v>
      </c>
      <c r="W94" s="107">
        <v>1.3016830860999999</v>
      </c>
      <c r="X94" s="107">
        <v>1.2236489816</v>
      </c>
      <c r="Y94" s="107">
        <v>1.0115237166</v>
      </c>
      <c r="Z94" s="107">
        <v>1.4802587478</v>
      </c>
      <c r="AA94" s="116">
        <v>79</v>
      </c>
      <c r="AB94" s="116">
        <v>111818</v>
      </c>
      <c r="AC94" s="117">
        <v>0.74892142169999998</v>
      </c>
      <c r="AD94" s="107">
        <v>0.59848381289999997</v>
      </c>
      <c r="AE94" s="107">
        <v>0.93717371100000002</v>
      </c>
      <c r="AF94" s="107">
        <v>0.53537221229999998</v>
      </c>
      <c r="AG94" s="109">
        <v>0.70650521379999998</v>
      </c>
      <c r="AH94" s="107">
        <v>0.5666928269</v>
      </c>
      <c r="AI94" s="107">
        <v>0.88081160290000005</v>
      </c>
      <c r="AJ94" s="107">
        <v>1.0734875812</v>
      </c>
      <c r="AK94" s="107">
        <v>0.85785360389999998</v>
      </c>
      <c r="AL94" s="107">
        <v>1.3433242941000001</v>
      </c>
      <c r="AM94" s="107">
        <v>1.2823295E-3</v>
      </c>
      <c r="AN94" s="107">
        <v>0.62197133849999997</v>
      </c>
      <c r="AO94" s="107">
        <v>0.83042962819999999</v>
      </c>
      <c r="AP94" s="107">
        <v>0.46584121369999998</v>
      </c>
      <c r="AQ94" s="107">
        <v>2.9544962000000001E-3</v>
      </c>
      <c r="AR94" s="107">
        <v>0.68593392959999999</v>
      </c>
      <c r="AS94" s="107">
        <v>0.53497075400000005</v>
      </c>
      <c r="AT94" s="107">
        <v>0.8794973411</v>
      </c>
      <c r="AU94" s="106" t="s">
        <v>28</v>
      </c>
      <c r="AV94" s="106" t="s">
        <v>28</v>
      </c>
      <c r="AW94" s="106" t="s">
        <v>28</v>
      </c>
      <c r="AX94" s="106" t="s">
        <v>228</v>
      </c>
      <c r="AY94" s="106" t="s">
        <v>229</v>
      </c>
      <c r="AZ94" s="106" t="s">
        <v>28</v>
      </c>
      <c r="BA94" s="106" t="s">
        <v>28</v>
      </c>
      <c r="BB94" s="106" t="s">
        <v>28</v>
      </c>
      <c r="BC94" s="118" t="s">
        <v>433</v>
      </c>
      <c r="BD94" s="119">
        <v>28.6</v>
      </c>
      <c r="BE94" s="119">
        <v>22</v>
      </c>
      <c r="BF94" s="119">
        <v>15.8</v>
      </c>
    </row>
    <row r="95" spans="1:93" x14ac:dyDescent="0.3">
      <c r="A95" s="10"/>
      <c r="B95" t="s">
        <v>102</v>
      </c>
      <c r="C95" s="106">
        <v>97</v>
      </c>
      <c r="D95" s="116">
        <v>92569</v>
      </c>
      <c r="E95" s="117">
        <v>1.2100470878</v>
      </c>
      <c r="F95" s="107">
        <v>0.98916928299999995</v>
      </c>
      <c r="G95" s="107">
        <v>1.480246081</v>
      </c>
      <c r="H95" s="107">
        <v>8.6429486E-2</v>
      </c>
      <c r="I95" s="109">
        <v>1.0478669965</v>
      </c>
      <c r="J95" s="107">
        <v>0.85877568559999995</v>
      </c>
      <c r="K95" s="107">
        <v>1.2785937710999999</v>
      </c>
      <c r="L95" s="107">
        <v>0.83835684769999996</v>
      </c>
      <c r="M95" s="107">
        <v>0.68532609209999995</v>
      </c>
      <c r="N95" s="107">
        <v>1.0255587991999999</v>
      </c>
      <c r="O95" s="116">
        <v>61</v>
      </c>
      <c r="P95" s="116">
        <v>96331</v>
      </c>
      <c r="Q95" s="117">
        <v>0.70017401359999998</v>
      </c>
      <c r="R95" s="107">
        <v>0.54335262969999998</v>
      </c>
      <c r="S95" s="107">
        <v>0.90225688159999995</v>
      </c>
      <c r="T95" s="107">
        <v>8.5243683999999993E-3</v>
      </c>
      <c r="U95" s="109">
        <v>0.6332333309</v>
      </c>
      <c r="V95" s="107">
        <v>0.49269547829999999</v>
      </c>
      <c r="W95" s="107">
        <v>0.81385859839999997</v>
      </c>
      <c r="X95" s="107">
        <v>0.71153613490000001</v>
      </c>
      <c r="Y95" s="107">
        <v>0.55216992139999999</v>
      </c>
      <c r="Z95" s="107">
        <v>0.91689831639999997</v>
      </c>
      <c r="AA95" s="116">
        <v>62</v>
      </c>
      <c r="AB95" s="116">
        <v>103088</v>
      </c>
      <c r="AC95" s="117">
        <v>0.63766702610000003</v>
      </c>
      <c r="AD95" s="107">
        <v>0.49551446570000002</v>
      </c>
      <c r="AE95" s="107">
        <v>0.82060013239999996</v>
      </c>
      <c r="AF95" s="107">
        <v>0.48477729559999999</v>
      </c>
      <c r="AG95" s="109">
        <v>0.60142790629999998</v>
      </c>
      <c r="AH95" s="107">
        <v>0.46890068959999998</v>
      </c>
      <c r="AI95" s="107">
        <v>0.77141180310000002</v>
      </c>
      <c r="AJ95" s="107">
        <v>0.91401796449999995</v>
      </c>
      <c r="AK95" s="107">
        <v>0.71025959439999997</v>
      </c>
      <c r="AL95" s="107">
        <v>1.1762302769999999</v>
      </c>
      <c r="AM95" s="107">
        <v>0.60408564710000001</v>
      </c>
      <c r="AN95" s="107">
        <v>0.91072649620000001</v>
      </c>
      <c r="AO95" s="107">
        <v>1.2968626802000001</v>
      </c>
      <c r="AP95" s="107">
        <v>0.63956096780000005</v>
      </c>
      <c r="AQ95" s="107">
        <v>8.1417160000000002E-4</v>
      </c>
      <c r="AR95" s="107">
        <v>0.57863369170000001</v>
      </c>
      <c r="AS95" s="107">
        <v>0.4200575795</v>
      </c>
      <c r="AT95" s="107">
        <v>0.79707393820000005</v>
      </c>
      <c r="AU95" s="106" t="s">
        <v>28</v>
      </c>
      <c r="AV95" s="106" t="s">
        <v>28</v>
      </c>
      <c r="AW95" s="106" t="s">
        <v>28</v>
      </c>
      <c r="AX95" s="106" t="s">
        <v>228</v>
      </c>
      <c r="AY95" s="106" t="s">
        <v>28</v>
      </c>
      <c r="AZ95" s="106" t="s">
        <v>28</v>
      </c>
      <c r="BA95" s="106" t="s">
        <v>28</v>
      </c>
      <c r="BB95" s="106" t="s">
        <v>28</v>
      </c>
      <c r="BC95" s="118" t="s">
        <v>422</v>
      </c>
      <c r="BD95" s="119">
        <v>19.399999999999999</v>
      </c>
      <c r="BE95" s="119">
        <v>12.2</v>
      </c>
      <c r="BF95" s="119">
        <v>12.4</v>
      </c>
    </row>
    <row r="96" spans="1:93" x14ac:dyDescent="0.3">
      <c r="A96" s="10"/>
      <c r="B96" t="s">
        <v>103</v>
      </c>
      <c r="C96" s="106">
        <v>51</v>
      </c>
      <c r="D96" s="116">
        <v>50063</v>
      </c>
      <c r="E96" s="117">
        <v>1.1485583418</v>
      </c>
      <c r="F96" s="107">
        <v>0.8712790842</v>
      </c>
      <c r="G96" s="107">
        <v>1.5140800330999999</v>
      </c>
      <c r="H96" s="107">
        <v>0.1050979874</v>
      </c>
      <c r="I96" s="109">
        <v>1.0187164173000001</v>
      </c>
      <c r="J96" s="107">
        <v>0.77421440640000005</v>
      </c>
      <c r="K96" s="107">
        <v>1.3404337743000001</v>
      </c>
      <c r="L96" s="107">
        <v>0.79575560369999998</v>
      </c>
      <c r="M96" s="107">
        <v>0.60364823310000004</v>
      </c>
      <c r="N96" s="107">
        <v>1.048999974</v>
      </c>
      <c r="O96" s="116">
        <v>36</v>
      </c>
      <c r="P96" s="116">
        <v>50422</v>
      </c>
      <c r="Q96" s="117">
        <v>0.74912374319999997</v>
      </c>
      <c r="R96" s="107">
        <v>0.5392751227</v>
      </c>
      <c r="S96" s="107">
        <v>1.0406309488000001</v>
      </c>
      <c r="T96" s="107">
        <v>0.1038482902</v>
      </c>
      <c r="U96" s="109">
        <v>0.71397405889999999</v>
      </c>
      <c r="V96" s="107">
        <v>0.51500981850000005</v>
      </c>
      <c r="W96" s="107">
        <v>0.98980434650000004</v>
      </c>
      <c r="X96" s="107">
        <v>0.76128019960000004</v>
      </c>
      <c r="Y96" s="107">
        <v>0.54802624639999997</v>
      </c>
      <c r="Z96" s="107">
        <v>1.0575178582</v>
      </c>
      <c r="AA96" s="116">
        <v>19</v>
      </c>
      <c r="AB96" s="116">
        <v>52408</v>
      </c>
      <c r="AC96" s="117">
        <v>0.35767610599999999</v>
      </c>
      <c r="AD96" s="107">
        <v>0.2277262297</v>
      </c>
      <c r="AE96" s="107">
        <v>0.56178068270000003</v>
      </c>
      <c r="AF96" s="107">
        <v>3.7280310000000001E-3</v>
      </c>
      <c r="AG96" s="109">
        <v>0.36254007020000001</v>
      </c>
      <c r="AH96" s="107">
        <v>0.2312474689</v>
      </c>
      <c r="AI96" s="107">
        <v>0.56837509689999999</v>
      </c>
      <c r="AJ96" s="107">
        <v>0.51268510519999999</v>
      </c>
      <c r="AK96" s="107">
        <v>0.3264177955</v>
      </c>
      <c r="AL96" s="107">
        <v>0.80524414020000001</v>
      </c>
      <c r="AM96" s="107">
        <v>9.1321132999999995E-3</v>
      </c>
      <c r="AN96" s="107">
        <v>0.47745931060000002</v>
      </c>
      <c r="AO96" s="107">
        <v>0.83235446329999996</v>
      </c>
      <c r="AP96" s="107">
        <v>0.27388258650000002</v>
      </c>
      <c r="AQ96" s="107">
        <v>4.9621744500000002E-2</v>
      </c>
      <c r="AR96" s="107">
        <v>0.65222959599999997</v>
      </c>
      <c r="AS96" s="107">
        <v>0.42570417049999998</v>
      </c>
      <c r="AT96" s="107">
        <v>0.99929358290000003</v>
      </c>
      <c r="AU96" s="106" t="s">
        <v>28</v>
      </c>
      <c r="AV96" s="106" t="s">
        <v>28</v>
      </c>
      <c r="AW96" s="106">
        <v>3</v>
      </c>
      <c r="AX96" s="106" t="s">
        <v>28</v>
      </c>
      <c r="AY96" s="106" t="s">
        <v>28</v>
      </c>
      <c r="AZ96" s="106" t="s">
        <v>28</v>
      </c>
      <c r="BA96" s="106" t="s">
        <v>28</v>
      </c>
      <c r="BB96" s="106" t="s">
        <v>28</v>
      </c>
      <c r="BC96" s="118">
        <v>-3</v>
      </c>
      <c r="BD96" s="119">
        <v>10.199999999999999</v>
      </c>
      <c r="BE96" s="119">
        <v>7.2</v>
      </c>
      <c r="BF96" s="119">
        <v>3.8</v>
      </c>
    </row>
    <row r="97" spans="1:93" x14ac:dyDescent="0.3">
      <c r="A97" s="10"/>
      <c r="B97" t="s">
        <v>104</v>
      </c>
      <c r="C97" s="106">
        <v>28</v>
      </c>
      <c r="D97" s="116">
        <v>28484</v>
      </c>
      <c r="E97" s="117">
        <v>1.151428299</v>
      </c>
      <c r="F97" s="107">
        <v>0.79391332579999996</v>
      </c>
      <c r="G97" s="107">
        <v>1.6699393809</v>
      </c>
      <c r="H97" s="107">
        <v>0.23355507149999999</v>
      </c>
      <c r="I97" s="109">
        <v>0.98300800450000003</v>
      </c>
      <c r="J97" s="107">
        <v>0.67872693269999995</v>
      </c>
      <c r="K97" s="107">
        <v>1.4237017721</v>
      </c>
      <c r="L97" s="107">
        <v>0.7977439959</v>
      </c>
      <c r="M97" s="107">
        <v>0.55004691959999996</v>
      </c>
      <c r="N97" s="107">
        <v>1.1569839961999999</v>
      </c>
      <c r="O97" s="116">
        <v>24</v>
      </c>
      <c r="P97" s="116">
        <v>27618</v>
      </c>
      <c r="Q97" s="117">
        <v>0.86645462949999996</v>
      </c>
      <c r="R97" s="107">
        <v>0.57979798490000001</v>
      </c>
      <c r="S97" s="107">
        <v>1.2948365543</v>
      </c>
      <c r="T97" s="107">
        <v>0.53471820489999999</v>
      </c>
      <c r="U97" s="109">
        <v>0.86899847929999996</v>
      </c>
      <c r="V97" s="107">
        <v>0.58246284749999999</v>
      </c>
      <c r="W97" s="107">
        <v>1.2964918882000001</v>
      </c>
      <c r="X97" s="107">
        <v>0.88051508079999996</v>
      </c>
      <c r="Y97" s="107">
        <v>0.58920669599999997</v>
      </c>
      <c r="Z97" s="107">
        <v>1.3158486024</v>
      </c>
      <c r="AA97" s="116">
        <v>14</v>
      </c>
      <c r="AB97" s="116">
        <v>29336</v>
      </c>
      <c r="AC97" s="117">
        <v>0.43391684580000001</v>
      </c>
      <c r="AD97" s="107">
        <v>0.25658279049999999</v>
      </c>
      <c r="AE97" s="107">
        <v>0.7338131631</v>
      </c>
      <c r="AF97" s="107">
        <v>7.6485148500000003E-2</v>
      </c>
      <c r="AG97" s="109">
        <v>0.47722934280000001</v>
      </c>
      <c r="AH97" s="107">
        <v>0.28264021649999999</v>
      </c>
      <c r="AI97" s="107">
        <v>0.80578711830000005</v>
      </c>
      <c r="AJ97" s="107">
        <v>0.62196691370000001</v>
      </c>
      <c r="AK97" s="107">
        <v>0.36778015850000001</v>
      </c>
      <c r="AL97" s="107">
        <v>1.0518317339000001</v>
      </c>
      <c r="AM97" s="107">
        <v>3.9745574399999997E-2</v>
      </c>
      <c r="AN97" s="107">
        <v>0.50079580749999997</v>
      </c>
      <c r="AO97" s="107">
        <v>0.96809445250000004</v>
      </c>
      <c r="AP97" s="107">
        <v>0.25906195430000001</v>
      </c>
      <c r="AQ97" s="107">
        <v>0.30669265740000001</v>
      </c>
      <c r="AR97" s="107">
        <v>0.75250419869999996</v>
      </c>
      <c r="AS97" s="107">
        <v>0.43623879609999999</v>
      </c>
      <c r="AT97" s="107">
        <v>1.298056418</v>
      </c>
      <c r="AU97" s="106" t="s">
        <v>28</v>
      </c>
      <c r="AV97" s="106" t="s">
        <v>28</v>
      </c>
      <c r="AW97" s="106" t="s">
        <v>28</v>
      </c>
      <c r="AX97" s="106" t="s">
        <v>28</v>
      </c>
      <c r="AY97" s="106" t="s">
        <v>28</v>
      </c>
      <c r="AZ97" s="106" t="s">
        <v>28</v>
      </c>
      <c r="BA97" s="106" t="s">
        <v>28</v>
      </c>
      <c r="BB97" s="106" t="s">
        <v>28</v>
      </c>
      <c r="BC97" s="118" t="s">
        <v>28</v>
      </c>
      <c r="BD97" s="119">
        <v>5.6</v>
      </c>
      <c r="BE97" s="119">
        <v>4.8</v>
      </c>
      <c r="BF97" s="119">
        <v>2.8</v>
      </c>
    </row>
    <row r="98" spans="1:93" x14ac:dyDescent="0.3">
      <c r="A98" s="10"/>
      <c r="B98" t="s">
        <v>105</v>
      </c>
      <c r="C98" s="106">
        <v>75</v>
      </c>
      <c r="D98" s="116">
        <v>68309</v>
      </c>
      <c r="E98" s="117">
        <v>1.2949550472</v>
      </c>
      <c r="F98" s="107">
        <v>1.0303707978000001</v>
      </c>
      <c r="G98" s="107">
        <v>1.6274806873000001</v>
      </c>
      <c r="H98" s="107">
        <v>0.3521728522</v>
      </c>
      <c r="I98" s="109">
        <v>1.0979519536</v>
      </c>
      <c r="J98" s="107">
        <v>0.87557841719999996</v>
      </c>
      <c r="K98" s="107">
        <v>1.3768024299999999</v>
      </c>
      <c r="L98" s="107">
        <v>0.89718362380000005</v>
      </c>
      <c r="M98" s="107">
        <v>0.71387173500000001</v>
      </c>
      <c r="N98" s="107">
        <v>1.1275673422000001</v>
      </c>
      <c r="O98" s="116">
        <v>66</v>
      </c>
      <c r="P98" s="116">
        <v>73620</v>
      </c>
      <c r="Q98" s="117">
        <v>0.97572693730000004</v>
      </c>
      <c r="R98" s="107">
        <v>0.76448652039999998</v>
      </c>
      <c r="S98" s="107">
        <v>1.2453366158000001</v>
      </c>
      <c r="T98" s="107">
        <v>0.94571855589999998</v>
      </c>
      <c r="U98" s="109">
        <v>0.89649551750000001</v>
      </c>
      <c r="V98" s="107">
        <v>0.70432394809999999</v>
      </c>
      <c r="W98" s="107">
        <v>1.1411002211000001</v>
      </c>
      <c r="X98" s="107">
        <v>0.99156061240000004</v>
      </c>
      <c r="Y98" s="107">
        <v>0.77689227729999999</v>
      </c>
      <c r="Z98" s="107">
        <v>1.2655454003</v>
      </c>
      <c r="AA98" s="116">
        <v>63</v>
      </c>
      <c r="AB98" s="116">
        <v>80839</v>
      </c>
      <c r="AC98" s="117">
        <v>0.80207347360000003</v>
      </c>
      <c r="AD98" s="107">
        <v>0.62449306380000003</v>
      </c>
      <c r="AE98" s="107">
        <v>1.0301505244</v>
      </c>
      <c r="AF98" s="107">
        <v>0.2746755092</v>
      </c>
      <c r="AG98" s="109">
        <v>0.77932681010000004</v>
      </c>
      <c r="AH98" s="107">
        <v>0.60880512909999995</v>
      </c>
      <c r="AI98" s="107">
        <v>0.9976103154</v>
      </c>
      <c r="AJ98" s="107">
        <v>1.1496745695999999</v>
      </c>
      <c r="AK98" s="107">
        <v>0.8951346952</v>
      </c>
      <c r="AL98" s="107">
        <v>1.4765952243</v>
      </c>
      <c r="AM98" s="107">
        <v>0.26585586030000002</v>
      </c>
      <c r="AN98" s="107">
        <v>0.82202657629999998</v>
      </c>
      <c r="AO98" s="107">
        <v>1.1609563088999999</v>
      </c>
      <c r="AP98" s="107">
        <v>0.58204403289999995</v>
      </c>
      <c r="AQ98" s="107">
        <v>9.3528650599999999E-2</v>
      </c>
      <c r="AR98" s="107">
        <v>0.75348324980000003</v>
      </c>
      <c r="AS98" s="107">
        <v>0.54126708290000003</v>
      </c>
      <c r="AT98" s="107">
        <v>1.0489036294</v>
      </c>
      <c r="AU98" s="106" t="s">
        <v>28</v>
      </c>
      <c r="AV98" s="106" t="s">
        <v>28</v>
      </c>
      <c r="AW98" s="106" t="s">
        <v>28</v>
      </c>
      <c r="AX98" s="106" t="s">
        <v>28</v>
      </c>
      <c r="AY98" s="106" t="s">
        <v>28</v>
      </c>
      <c r="AZ98" s="106" t="s">
        <v>28</v>
      </c>
      <c r="BA98" s="106" t="s">
        <v>28</v>
      </c>
      <c r="BB98" s="106" t="s">
        <v>28</v>
      </c>
      <c r="BC98" s="118" t="s">
        <v>28</v>
      </c>
      <c r="BD98" s="119">
        <v>15</v>
      </c>
      <c r="BE98" s="119">
        <v>13.2</v>
      </c>
      <c r="BF98" s="119">
        <v>12.6</v>
      </c>
    </row>
    <row r="99" spans="1:93" x14ac:dyDescent="0.3">
      <c r="A99" s="10"/>
      <c r="B99" t="s">
        <v>106</v>
      </c>
      <c r="C99" s="106">
        <v>157</v>
      </c>
      <c r="D99" s="116">
        <v>108593</v>
      </c>
      <c r="E99" s="117">
        <v>1.5120113723999999</v>
      </c>
      <c r="F99" s="107">
        <v>1.2888694772</v>
      </c>
      <c r="G99" s="107">
        <v>1.7737858104999999</v>
      </c>
      <c r="H99" s="107">
        <v>0.56840266839999998</v>
      </c>
      <c r="I99" s="109">
        <v>1.4457653807999999</v>
      </c>
      <c r="J99" s="107">
        <v>1.2364157894000001</v>
      </c>
      <c r="K99" s="107">
        <v>1.6905619891999999</v>
      </c>
      <c r="L99" s="107">
        <v>1.047566744</v>
      </c>
      <c r="M99" s="107">
        <v>0.8929673588</v>
      </c>
      <c r="N99" s="107">
        <v>1.2289319114999999</v>
      </c>
      <c r="O99" s="116">
        <v>120</v>
      </c>
      <c r="P99" s="116">
        <v>110063</v>
      </c>
      <c r="Q99" s="117">
        <v>1.0936749672999999</v>
      </c>
      <c r="R99" s="107">
        <v>0.91114193290000001</v>
      </c>
      <c r="S99" s="107">
        <v>1.3127756397999999</v>
      </c>
      <c r="T99" s="107">
        <v>0.25683195450000001</v>
      </c>
      <c r="U99" s="109">
        <v>1.0902846552000001</v>
      </c>
      <c r="V99" s="107">
        <v>0.91166689649999999</v>
      </c>
      <c r="W99" s="107">
        <v>1.3038979849000001</v>
      </c>
      <c r="X99" s="107">
        <v>1.1114226519999999</v>
      </c>
      <c r="Y99" s="107">
        <v>0.92592755049999997</v>
      </c>
      <c r="Z99" s="107">
        <v>1.3340787956</v>
      </c>
      <c r="AA99" s="116">
        <v>83</v>
      </c>
      <c r="AB99" s="116">
        <v>113466</v>
      </c>
      <c r="AC99" s="117">
        <v>0.69795333110000002</v>
      </c>
      <c r="AD99" s="107">
        <v>0.56070250310000003</v>
      </c>
      <c r="AE99" s="107">
        <v>0.86880092330000003</v>
      </c>
      <c r="AF99" s="107">
        <v>0.9969222177</v>
      </c>
      <c r="AG99" s="109">
        <v>0.7314966598</v>
      </c>
      <c r="AH99" s="107">
        <v>0.58990331929999995</v>
      </c>
      <c r="AI99" s="107">
        <v>0.90707637299999999</v>
      </c>
      <c r="AJ99" s="107">
        <v>1.0004310352000001</v>
      </c>
      <c r="AK99" s="107">
        <v>0.80369870099999996</v>
      </c>
      <c r="AL99" s="107">
        <v>1.2453202361</v>
      </c>
      <c r="AM99" s="107">
        <v>1.6548397E-3</v>
      </c>
      <c r="AN99" s="107">
        <v>0.63817253939999996</v>
      </c>
      <c r="AO99" s="107">
        <v>0.8442276648</v>
      </c>
      <c r="AP99" s="107">
        <v>0.4824103817</v>
      </c>
      <c r="AQ99" s="107">
        <v>7.5580871999999999E-3</v>
      </c>
      <c r="AR99" s="107">
        <v>0.72332456440000004</v>
      </c>
      <c r="AS99" s="107">
        <v>0.57032241569999997</v>
      </c>
      <c r="AT99" s="107">
        <v>0.91737307010000002</v>
      </c>
      <c r="AU99" s="106" t="s">
        <v>28</v>
      </c>
      <c r="AV99" s="106" t="s">
        <v>28</v>
      </c>
      <c r="AW99" s="106" t="s">
        <v>28</v>
      </c>
      <c r="AX99" s="106" t="s">
        <v>28</v>
      </c>
      <c r="AY99" s="106" t="s">
        <v>229</v>
      </c>
      <c r="AZ99" s="106" t="s">
        <v>28</v>
      </c>
      <c r="BA99" s="106" t="s">
        <v>28</v>
      </c>
      <c r="BB99" s="106" t="s">
        <v>28</v>
      </c>
      <c r="BC99" s="118" t="s">
        <v>439</v>
      </c>
      <c r="BD99" s="119">
        <v>31.4</v>
      </c>
      <c r="BE99" s="119">
        <v>24</v>
      </c>
      <c r="BF99" s="119">
        <v>16.600000000000001</v>
      </c>
    </row>
    <row r="100" spans="1:93" x14ac:dyDescent="0.3">
      <c r="A100" s="10"/>
      <c r="B100" t="s">
        <v>107</v>
      </c>
      <c r="C100" s="106">
        <v>55</v>
      </c>
      <c r="D100" s="116">
        <v>37557</v>
      </c>
      <c r="E100" s="117">
        <v>1.8654287224999999</v>
      </c>
      <c r="F100" s="107">
        <v>1.4294378799</v>
      </c>
      <c r="G100" s="107">
        <v>2.4344005205000001</v>
      </c>
      <c r="H100" s="107">
        <v>5.8942003499999999E-2</v>
      </c>
      <c r="I100" s="109">
        <v>1.4644407168</v>
      </c>
      <c r="J100" s="107">
        <v>1.1243351875000001</v>
      </c>
      <c r="K100" s="107">
        <v>1.9074263946000001</v>
      </c>
      <c r="L100" s="107">
        <v>1.2924248644</v>
      </c>
      <c r="M100" s="107">
        <v>0.9903573564</v>
      </c>
      <c r="N100" s="107">
        <v>1.6866255593999999</v>
      </c>
      <c r="O100" s="116">
        <v>38</v>
      </c>
      <c r="P100" s="116">
        <v>39651</v>
      </c>
      <c r="Q100" s="117">
        <v>1.1588754231</v>
      </c>
      <c r="R100" s="107">
        <v>0.84148862849999995</v>
      </c>
      <c r="S100" s="107">
        <v>1.5959719485999999</v>
      </c>
      <c r="T100" s="107">
        <v>0.31653369339999998</v>
      </c>
      <c r="U100" s="109">
        <v>0.95836170590000003</v>
      </c>
      <c r="V100" s="107">
        <v>0.69734281070000004</v>
      </c>
      <c r="W100" s="107">
        <v>1.3170812765</v>
      </c>
      <c r="X100" s="107">
        <v>1.1776811525999999</v>
      </c>
      <c r="Y100" s="107">
        <v>0.85514394230000002</v>
      </c>
      <c r="Z100" s="107">
        <v>1.6218706917000001</v>
      </c>
      <c r="AA100" s="116">
        <v>28</v>
      </c>
      <c r="AB100" s="116">
        <v>41411</v>
      </c>
      <c r="AC100" s="117">
        <v>0.75846870749999995</v>
      </c>
      <c r="AD100" s="107">
        <v>0.5225195077</v>
      </c>
      <c r="AE100" s="107">
        <v>1.1009632593000001</v>
      </c>
      <c r="AF100" s="107">
        <v>0.66022282259999998</v>
      </c>
      <c r="AG100" s="109">
        <v>0.67614884929999997</v>
      </c>
      <c r="AH100" s="107">
        <v>0.46685320209999998</v>
      </c>
      <c r="AI100" s="107">
        <v>0.97927413669999996</v>
      </c>
      <c r="AJ100" s="107">
        <v>1.0871724518000001</v>
      </c>
      <c r="AK100" s="107">
        <v>0.74896803079999996</v>
      </c>
      <c r="AL100" s="107">
        <v>1.5780966492999999</v>
      </c>
      <c r="AM100" s="107">
        <v>8.8752129900000004E-2</v>
      </c>
      <c r="AN100" s="107">
        <v>0.65448683470000002</v>
      </c>
      <c r="AO100" s="107">
        <v>1.0663526791</v>
      </c>
      <c r="AP100" s="107">
        <v>0.40169919879999999</v>
      </c>
      <c r="AQ100" s="107">
        <v>2.4026837999999998E-2</v>
      </c>
      <c r="AR100" s="107">
        <v>0.62123811490000003</v>
      </c>
      <c r="AS100" s="107">
        <v>0.41086665610000001</v>
      </c>
      <c r="AT100" s="107">
        <v>0.939323719</v>
      </c>
      <c r="AU100" s="106" t="s">
        <v>28</v>
      </c>
      <c r="AV100" s="106" t="s">
        <v>28</v>
      </c>
      <c r="AW100" s="106" t="s">
        <v>28</v>
      </c>
      <c r="AX100" s="106" t="s">
        <v>28</v>
      </c>
      <c r="AY100" s="106" t="s">
        <v>28</v>
      </c>
      <c r="AZ100" s="106" t="s">
        <v>28</v>
      </c>
      <c r="BA100" s="106" t="s">
        <v>28</v>
      </c>
      <c r="BB100" s="106" t="s">
        <v>28</v>
      </c>
      <c r="BC100" s="118" t="s">
        <v>28</v>
      </c>
      <c r="BD100" s="119">
        <v>11</v>
      </c>
      <c r="BE100" s="119">
        <v>7.6</v>
      </c>
      <c r="BF100" s="119">
        <v>5.6</v>
      </c>
    </row>
    <row r="101" spans="1:93" x14ac:dyDescent="0.3">
      <c r="A101" s="10"/>
      <c r="B101" t="s">
        <v>150</v>
      </c>
      <c r="C101" s="106">
        <v>52</v>
      </c>
      <c r="D101" s="116">
        <v>40708</v>
      </c>
      <c r="E101" s="117">
        <v>1.6833452699</v>
      </c>
      <c r="F101" s="107">
        <v>1.2802905311999999</v>
      </c>
      <c r="G101" s="107">
        <v>2.2132877097999999</v>
      </c>
      <c r="H101" s="107">
        <v>0.27069424320000002</v>
      </c>
      <c r="I101" s="109">
        <v>1.2773901936000001</v>
      </c>
      <c r="J101" s="107">
        <v>0.9733816663</v>
      </c>
      <c r="K101" s="107">
        <v>1.6763472778999999</v>
      </c>
      <c r="L101" s="107">
        <v>1.1662719974</v>
      </c>
      <c r="M101" s="107">
        <v>0.88702360820000004</v>
      </c>
      <c r="N101" s="107">
        <v>1.5334319847</v>
      </c>
      <c r="O101" s="116">
        <v>42</v>
      </c>
      <c r="P101" s="116">
        <v>43441</v>
      </c>
      <c r="Q101" s="117">
        <v>1.1059333475999999</v>
      </c>
      <c r="R101" s="107">
        <v>0.81551903100000001</v>
      </c>
      <c r="S101" s="107">
        <v>1.4997670474</v>
      </c>
      <c r="T101" s="107">
        <v>0.45239888810000001</v>
      </c>
      <c r="U101" s="109">
        <v>0.96682857209999995</v>
      </c>
      <c r="V101" s="107">
        <v>0.71450657029999998</v>
      </c>
      <c r="W101" s="107">
        <v>1.3082559722</v>
      </c>
      <c r="X101" s="107">
        <v>1.1238799559999999</v>
      </c>
      <c r="Y101" s="107">
        <v>0.82875292140000001</v>
      </c>
      <c r="Z101" s="107">
        <v>1.524104619</v>
      </c>
      <c r="AA101" s="116">
        <v>37</v>
      </c>
      <c r="AB101" s="116">
        <v>47585</v>
      </c>
      <c r="AC101" s="117">
        <v>0.8204367481</v>
      </c>
      <c r="AD101" s="107">
        <v>0.5929191922</v>
      </c>
      <c r="AE101" s="107">
        <v>1.1352583395</v>
      </c>
      <c r="AF101" s="107">
        <v>0.32791138279999998</v>
      </c>
      <c r="AG101" s="109">
        <v>0.77755595249999998</v>
      </c>
      <c r="AH101" s="107">
        <v>0.56337163720000005</v>
      </c>
      <c r="AI101" s="107">
        <v>1.0731695020000001</v>
      </c>
      <c r="AJ101" s="107">
        <v>1.1759960854</v>
      </c>
      <c r="AK101" s="107">
        <v>0.84987739839999998</v>
      </c>
      <c r="AL101" s="107">
        <v>1.627254467</v>
      </c>
      <c r="AM101" s="107">
        <v>0.1853806475</v>
      </c>
      <c r="AN101" s="107">
        <v>0.74185008509999995</v>
      </c>
      <c r="AO101" s="107">
        <v>1.1540863378999999</v>
      </c>
      <c r="AP101" s="107">
        <v>0.47686341199999999</v>
      </c>
      <c r="AQ101" s="107">
        <v>4.2878508900000001E-2</v>
      </c>
      <c r="AR101" s="107">
        <v>0.65698544879999998</v>
      </c>
      <c r="AS101" s="107">
        <v>0.43748333839999998</v>
      </c>
      <c r="AT101" s="107">
        <v>0.98662015670000003</v>
      </c>
      <c r="AU101" s="106" t="s">
        <v>28</v>
      </c>
      <c r="AV101" s="106" t="s">
        <v>28</v>
      </c>
      <c r="AW101" s="106" t="s">
        <v>28</v>
      </c>
      <c r="AX101" s="106" t="s">
        <v>28</v>
      </c>
      <c r="AY101" s="106" t="s">
        <v>28</v>
      </c>
      <c r="AZ101" s="106" t="s">
        <v>28</v>
      </c>
      <c r="BA101" s="106" t="s">
        <v>28</v>
      </c>
      <c r="BB101" s="106" t="s">
        <v>28</v>
      </c>
      <c r="BC101" s="118" t="s">
        <v>28</v>
      </c>
      <c r="BD101" s="119">
        <v>10.4</v>
      </c>
      <c r="BE101" s="119">
        <v>8.4</v>
      </c>
      <c r="BF101" s="119">
        <v>7.4</v>
      </c>
    </row>
    <row r="102" spans="1:93" x14ac:dyDescent="0.3">
      <c r="A102" s="10"/>
      <c r="B102" t="s">
        <v>151</v>
      </c>
      <c r="C102" s="106">
        <v>47</v>
      </c>
      <c r="D102" s="116">
        <v>31593</v>
      </c>
      <c r="E102" s="117">
        <v>1.9088407896999999</v>
      </c>
      <c r="F102" s="107">
        <v>1.4316475466</v>
      </c>
      <c r="G102" s="107">
        <v>2.5450909121</v>
      </c>
      <c r="H102" s="107">
        <v>5.6848794899999999E-2</v>
      </c>
      <c r="I102" s="109">
        <v>1.4876713196</v>
      </c>
      <c r="J102" s="107">
        <v>1.1177546483</v>
      </c>
      <c r="K102" s="107">
        <v>1.9800105135999999</v>
      </c>
      <c r="L102" s="107">
        <v>1.3225020441999999</v>
      </c>
      <c r="M102" s="107">
        <v>0.99188827960000003</v>
      </c>
      <c r="N102" s="107">
        <v>1.7633151764999999</v>
      </c>
      <c r="O102" s="116">
        <v>34</v>
      </c>
      <c r="P102" s="116">
        <v>33723</v>
      </c>
      <c r="Q102" s="117">
        <v>1.2430327497</v>
      </c>
      <c r="R102" s="107">
        <v>0.88643651639999999</v>
      </c>
      <c r="S102" s="107">
        <v>1.7430807373999999</v>
      </c>
      <c r="T102" s="107">
        <v>0.17558435319999999</v>
      </c>
      <c r="U102" s="109">
        <v>1.0082139785999999</v>
      </c>
      <c r="V102" s="107">
        <v>0.72039859009999996</v>
      </c>
      <c r="W102" s="107">
        <v>1.4110180677999999</v>
      </c>
      <c r="X102" s="107">
        <v>1.263204148</v>
      </c>
      <c r="Y102" s="107">
        <v>0.90082122519999996</v>
      </c>
      <c r="Z102" s="107">
        <v>1.7713666984000001</v>
      </c>
      <c r="AA102" s="116">
        <v>24</v>
      </c>
      <c r="AB102" s="116">
        <v>36335</v>
      </c>
      <c r="AC102" s="117">
        <v>0.7710333721</v>
      </c>
      <c r="AD102" s="107">
        <v>0.51572988279999998</v>
      </c>
      <c r="AE102" s="107">
        <v>1.1527206021</v>
      </c>
      <c r="AF102" s="107">
        <v>0.62595812380000004</v>
      </c>
      <c r="AG102" s="109">
        <v>0.66052015959999999</v>
      </c>
      <c r="AH102" s="107">
        <v>0.44272626729999998</v>
      </c>
      <c r="AI102" s="107">
        <v>0.98545515260000005</v>
      </c>
      <c r="AJ102" s="107">
        <v>1.1051823672000001</v>
      </c>
      <c r="AK102" s="107">
        <v>0.73923593099999996</v>
      </c>
      <c r="AL102" s="107">
        <v>1.6522844920999999</v>
      </c>
      <c r="AM102" s="107">
        <v>7.3241210400000006E-2</v>
      </c>
      <c r="AN102" s="107">
        <v>0.62028403700000001</v>
      </c>
      <c r="AO102" s="107">
        <v>1.0459862739000001</v>
      </c>
      <c r="AP102" s="107">
        <v>0.36783684090000002</v>
      </c>
      <c r="AQ102" s="107">
        <v>5.6752905300000003E-2</v>
      </c>
      <c r="AR102" s="107">
        <v>0.65119770929999998</v>
      </c>
      <c r="AS102" s="107">
        <v>0.4188629136</v>
      </c>
      <c r="AT102" s="107">
        <v>1.0124039222000001</v>
      </c>
      <c r="AU102" s="106" t="s">
        <v>28</v>
      </c>
      <c r="AV102" s="106" t="s">
        <v>28</v>
      </c>
      <c r="AW102" s="106" t="s">
        <v>28</v>
      </c>
      <c r="AX102" s="106" t="s">
        <v>28</v>
      </c>
      <c r="AY102" s="106" t="s">
        <v>28</v>
      </c>
      <c r="AZ102" s="106" t="s">
        <v>28</v>
      </c>
      <c r="BA102" s="106" t="s">
        <v>28</v>
      </c>
      <c r="BB102" s="106" t="s">
        <v>28</v>
      </c>
      <c r="BC102" s="118" t="s">
        <v>28</v>
      </c>
      <c r="BD102" s="119">
        <v>9.4</v>
      </c>
      <c r="BE102" s="119">
        <v>6.8</v>
      </c>
      <c r="BF102" s="119">
        <v>4.8</v>
      </c>
    </row>
    <row r="103" spans="1:93" x14ac:dyDescent="0.3">
      <c r="A103" s="10"/>
      <c r="B103" t="s">
        <v>108</v>
      </c>
      <c r="C103" s="106">
        <v>112</v>
      </c>
      <c r="D103" s="116">
        <v>88674</v>
      </c>
      <c r="E103" s="117">
        <v>1.2900708384999999</v>
      </c>
      <c r="F103" s="107">
        <v>1.0690383780999999</v>
      </c>
      <c r="G103" s="107">
        <v>1.5568035747</v>
      </c>
      <c r="H103" s="107">
        <v>0.24164744469999999</v>
      </c>
      <c r="I103" s="109">
        <v>1.2630534317</v>
      </c>
      <c r="J103" s="107">
        <v>1.0495200444999999</v>
      </c>
      <c r="K103" s="107">
        <v>1.5200319228000001</v>
      </c>
      <c r="L103" s="107">
        <v>0.89379969790000002</v>
      </c>
      <c r="M103" s="107">
        <v>0.74066179219999995</v>
      </c>
      <c r="N103" s="107">
        <v>1.0786001226999999</v>
      </c>
      <c r="O103" s="116">
        <v>95</v>
      </c>
      <c r="P103" s="116">
        <v>90281</v>
      </c>
      <c r="Q103" s="117">
        <v>1.039274163</v>
      </c>
      <c r="R103" s="107">
        <v>0.84718359830000001</v>
      </c>
      <c r="S103" s="107">
        <v>1.2749193776000001</v>
      </c>
      <c r="T103" s="107">
        <v>0.60038709040000005</v>
      </c>
      <c r="U103" s="109">
        <v>1.0522701344000001</v>
      </c>
      <c r="V103" s="107">
        <v>0.86058903580000001</v>
      </c>
      <c r="W103" s="107">
        <v>1.2866448322999999</v>
      </c>
      <c r="X103" s="107">
        <v>1.056139055</v>
      </c>
      <c r="Y103" s="107">
        <v>0.86093132770000003</v>
      </c>
      <c r="Z103" s="107">
        <v>1.2956082182999999</v>
      </c>
      <c r="AA103" s="116">
        <v>60</v>
      </c>
      <c r="AB103" s="116">
        <v>90709</v>
      </c>
      <c r="AC103" s="117">
        <v>0.63040377780000001</v>
      </c>
      <c r="AD103" s="107">
        <v>0.4878817198</v>
      </c>
      <c r="AE103" s="107">
        <v>0.81455997830000004</v>
      </c>
      <c r="AF103" s="107">
        <v>0.43824602610000002</v>
      </c>
      <c r="AG103" s="109">
        <v>0.66145586440000004</v>
      </c>
      <c r="AH103" s="107">
        <v>0.51358369140000004</v>
      </c>
      <c r="AI103" s="107">
        <v>0.8519037263</v>
      </c>
      <c r="AJ103" s="107">
        <v>0.90360698340000001</v>
      </c>
      <c r="AK103" s="107">
        <v>0.69931898349999999</v>
      </c>
      <c r="AL103" s="107">
        <v>1.1675724521999999</v>
      </c>
      <c r="AM103" s="107">
        <v>2.4327585999999999E-3</v>
      </c>
      <c r="AN103" s="107">
        <v>0.60658082369999999</v>
      </c>
      <c r="AO103" s="107">
        <v>0.83802014499999999</v>
      </c>
      <c r="AP103" s="107">
        <v>0.43905901050000001</v>
      </c>
      <c r="AQ103" s="107">
        <v>0.12117770059999999</v>
      </c>
      <c r="AR103" s="107">
        <v>0.80559464800000002</v>
      </c>
      <c r="AS103" s="107">
        <v>0.61290067380000002</v>
      </c>
      <c r="AT103" s="107">
        <v>1.0588709796</v>
      </c>
      <c r="AU103" s="106" t="s">
        <v>28</v>
      </c>
      <c r="AV103" s="106" t="s">
        <v>28</v>
      </c>
      <c r="AW103" s="106" t="s">
        <v>28</v>
      </c>
      <c r="AX103" s="106" t="s">
        <v>28</v>
      </c>
      <c r="AY103" s="106" t="s">
        <v>229</v>
      </c>
      <c r="AZ103" s="106" t="s">
        <v>28</v>
      </c>
      <c r="BA103" s="106" t="s">
        <v>28</v>
      </c>
      <c r="BB103" s="106" t="s">
        <v>28</v>
      </c>
      <c r="BC103" s="118" t="s">
        <v>439</v>
      </c>
      <c r="BD103" s="119">
        <v>22.4</v>
      </c>
      <c r="BE103" s="119">
        <v>19</v>
      </c>
      <c r="BF103" s="119">
        <v>12</v>
      </c>
    </row>
    <row r="104" spans="1:93" x14ac:dyDescent="0.3">
      <c r="A104" s="10"/>
      <c r="B104" t="s">
        <v>109</v>
      </c>
      <c r="C104" s="106">
        <v>87</v>
      </c>
      <c r="D104" s="116">
        <v>70834</v>
      </c>
      <c r="E104" s="117">
        <v>1.3584445630999999</v>
      </c>
      <c r="F104" s="107">
        <v>1.0983262197000001</v>
      </c>
      <c r="G104" s="107">
        <v>1.6801671468999999</v>
      </c>
      <c r="H104" s="107">
        <v>0.57610955360000005</v>
      </c>
      <c r="I104" s="109">
        <v>1.2282237344</v>
      </c>
      <c r="J104" s="107">
        <v>0.99544919809999999</v>
      </c>
      <c r="K104" s="107">
        <v>1.5154299631999999</v>
      </c>
      <c r="L104" s="107">
        <v>0.94117106120000005</v>
      </c>
      <c r="M104" s="107">
        <v>0.76095328569999998</v>
      </c>
      <c r="N104" s="107">
        <v>1.1640700986000001</v>
      </c>
      <c r="O104" s="116">
        <v>66</v>
      </c>
      <c r="P104" s="116">
        <v>72259</v>
      </c>
      <c r="Q104" s="117">
        <v>0.97917910370000005</v>
      </c>
      <c r="R104" s="107">
        <v>0.76718707389999996</v>
      </c>
      <c r="S104" s="107">
        <v>1.2497495717</v>
      </c>
      <c r="T104" s="107">
        <v>0.96832339970000003</v>
      </c>
      <c r="U104" s="109">
        <v>0.91338103209999999</v>
      </c>
      <c r="V104" s="107">
        <v>0.71758990659999999</v>
      </c>
      <c r="W104" s="107">
        <v>1.1625928711</v>
      </c>
      <c r="X104" s="107">
        <v>0.995068799</v>
      </c>
      <c r="Y104" s="107">
        <v>0.77963665419999995</v>
      </c>
      <c r="Z104" s="107">
        <v>1.2700299677</v>
      </c>
      <c r="AA104" s="116">
        <v>48</v>
      </c>
      <c r="AB104" s="116">
        <v>76012</v>
      </c>
      <c r="AC104" s="117">
        <v>0.64699478860000004</v>
      </c>
      <c r="AD104" s="107">
        <v>0.48615661300000002</v>
      </c>
      <c r="AE104" s="107">
        <v>0.86104404469999996</v>
      </c>
      <c r="AF104" s="107">
        <v>0.60519122690000005</v>
      </c>
      <c r="AG104" s="109">
        <v>0.63147924010000001</v>
      </c>
      <c r="AH104" s="107">
        <v>0.47588138590000001</v>
      </c>
      <c r="AI104" s="107">
        <v>0.83795257089999997</v>
      </c>
      <c r="AJ104" s="107">
        <v>0.92738817520000005</v>
      </c>
      <c r="AK104" s="107">
        <v>0.69684625310000003</v>
      </c>
      <c r="AL104" s="107">
        <v>1.2342016961</v>
      </c>
      <c r="AM104" s="107">
        <v>2.89326403E-2</v>
      </c>
      <c r="AN104" s="107">
        <v>0.66075224249999998</v>
      </c>
      <c r="AO104" s="107">
        <v>0.95831801989999998</v>
      </c>
      <c r="AP104" s="107">
        <v>0.45558313309999998</v>
      </c>
      <c r="AQ104" s="107">
        <v>4.4903166699999997E-2</v>
      </c>
      <c r="AR104" s="107">
        <v>0.72080902690000004</v>
      </c>
      <c r="AS104" s="107">
        <v>0.52344721490000001</v>
      </c>
      <c r="AT104" s="107">
        <v>0.99258461689999999</v>
      </c>
      <c r="AU104" s="106" t="s">
        <v>28</v>
      </c>
      <c r="AV104" s="106" t="s">
        <v>28</v>
      </c>
      <c r="AW104" s="106" t="s">
        <v>28</v>
      </c>
      <c r="AX104" s="106" t="s">
        <v>28</v>
      </c>
      <c r="AY104" s="106" t="s">
        <v>28</v>
      </c>
      <c r="AZ104" s="106" t="s">
        <v>28</v>
      </c>
      <c r="BA104" s="106" t="s">
        <v>28</v>
      </c>
      <c r="BB104" s="106" t="s">
        <v>28</v>
      </c>
      <c r="BC104" s="118" t="s">
        <v>28</v>
      </c>
      <c r="BD104" s="119">
        <v>17.399999999999999</v>
      </c>
      <c r="BE104" s="119">
        <v>13.2</v>
      </c>
      <c r="BF104" s="119">
        <v>9.6</v>
      </c>
    </row>
    <row r="105" spans="1:93" x14ac:dyDescent="0.3">
      <c r="A105" s="10"/>
      <c r="B105" s="3" t="s">
        <v>165</v>
      </c>
      <c r="C105" s="112" t="s">
        <v>28</v>
      </c>
      <c r="D105" s="113" t="s">
        <v>28</v>
      </c>
      <c r="E105" s="108" t="s">
        <v>28</v>
      </c>
      <c r="F105" s="114" t="s">
        <v>28</v>
      </c>
      <c r="G105" s="114" t="s">
        <v>28</v>
      </c>
      <c r="H105" s="114" t="s">
        <v>28</v>
      </c>
      <c r="I105" s="115" t="s">
        <v>28</v>
      </c>
      <c r="J105" s="114" t="s">
        <v>28</v>
      </c>
      <c r="K105" s="114" t="s">
        <v>28</v>
      </c>
      <c r="L105" s="114" t="s">
        <v>28</v>
      </c>
      <c r="M105" s="114" t="s">
        <v>28</v>
      </c>
      <c r="N105" s="114" t="s">
        <v>28</v>
      </c>
      <c r="O105" s="113" t="s">
        <v>28</v>
      </c>
      <c r="P105" s="113" t="s">
        <v>28</v>
      </c>
      <c r="Q105" s="108" t="s">
        <v>28</v>
      </c>
      <c r="R105" s="114" t="s">
        <v>28</v>
      </c>
      <c r="S105" s="114" t="s">
        <v>28</v>
      </c>
      <c r="T105" s="114" t="s">
        <v>28</v>
      </c>
      <c r="U105" s="115" t="s">
        <v>28</v>
      </c>
      <c r="V105" s="114" t="s">
        <v>28</v>
      </c>
      <c r="W105" s="114" t="s">
        <v>28</v>
      </c>
      <c r="X105" s="114" t="s">
        <v>28</v>
      </c>
      <c r="Y105" s="114" t="s">
        <v>28</v>
      </c>
      <c r="Z105" s="114" t="s">
        <v>28</v>
      </c>
      <c r="AA105" s="113" t="s">
        <v>28</v>
      </c>
      <c r="AB105" s="113" t="s">
        <v>28</v>
      </c>
      <c r="AC105" s="108" t="s">
        <v>28</v>
      </c>
      <c r="AD105" s="114" t="s">
        <v>28</v>
      </c>
      <c r="AE105" s="114" t="s">
        <v>28</v>
      </c>
      <c r="AF105" s="114" t="s">
        <v>28</v>
      </c>
      <c r="AG105" s="115" t="s">
        <v>28</v>
      </c>
      <c r="AH105" s="114" t="s">
        <v>28</v>
      </c>
      <c r="AI105" s="114" t="s">
        <v>28</v>
      </c>
      <c r="AJ105" s="114" t="s">
        <v>28</v>
      </c>
      <c r="AK105" s="114" t="s">
        <v>28</v>
      </c>
      <c r="AL105" s="114" t="s">
        <v>28</v>
      </c>
      <c r="AM105" s="114">
        <v>0.30585942129999999</v>
      </c>
      <c r="AN105" s="114">
        <v>0.30655593850000001</v>
      </c>
      <c r="AO105" s="114">
        <v>2.9470886812999999</v>
      </c>
      <c r="AP105" s="114">
        <v>3.18879252E-2</v>
      </c>
      <c r="AQ105" s="114">
        <v>0.59907801869999999</v>
      </c>
      <c r="AR105" s="114">
        <v>0.66929489819999999</v>
      </c>
      <c r="AS105" s="114">
        <v>0.14979646969999999</v>
      </c>
      <c r="AT105" s="114">
        <v>2.9904286909</v>
      </c>
      <c r="AU105" s="112" t="s">
        <v>28</v>
      </c>
      <c r="AV105" s="112" t="s">
        <v>28</v>
      </c>
      <c r="AW105" s="112" t="s">
        <v>28</v>
      </c>
      <c r="AX105" s="112" t="s">
        <v>28</v>
      </c>
      <c r="AY105" s="112" t="s">
        <v>28</v>
      </c>
      <c r="AZ105" s="112" t="s">
        <v>429</v>
      </c>
      <c r="BA105" s="112" t="s">
        <v>429</v>
      </c>
      <c r="BB105" s="112" t="s">
        <v>429</v>
      </c>
      <c r="BC105" s="110" t="s">
        <v>430</v>
      </c>
      <c r="BD105" s="111" t="s">
        <v>28</v>
      </c>
      <c r="BE105" s="111" t="s">
        <v>28</v>
      </c>
      <c r="BF105" s="111" t="s">
        <v>28</v>
      </c>
      <c r="CO105" s="4"/>
    </row>
    <row r="106" spans="1:93" x14ac:dyDescent="0.3">
      <c r="A106" s="10"/>
      <c r="B106" t="s">
        <v>113</v>
      </c>
      <c r="C106" s="106">
        <v>88</v>
      </c>
      <c r="D106" s="116">
        <v>84062</v>
      </c>
      <c r="E106" s="117">
        <v>1.3622364447999999</v>
      </c>
      <c r="F106" s="107">
        <v>1.1027012744</v>
      </c>
      <c r="G106" s="107">
        <v>1.6828566129</v>
      </c>
      <c r="H106" s="107">
        <v>0.59170210239999999</v>
      </c>
      <c r="I106" s="109">
        <v>1.0468463752999999</v>
      </c>
      <c r="J106" s="107">
        <v>0.84946319010000004</v>
      </c>
      <c r="K106" s="107">
        <v>1.2900939631999999</v>
      </c>
      <c r="L106" s="107">
        <v>0.94379819030000001</v>
      </c>
      <c r="M106" s="107">
        <v>0.76398445449999997</v>
      </c>
      <c r="N106" s="107">
        <v>1.1659334412</v>
      </c>
      <c r="O106" s="116">
        <v>75</v>
      </c>
      <c r="P106" s="116">
        <v>87240</v>
      </c>
      <c r="Q106" s="117">
        <v>1.0396041616</v>
      </c>
      <c r="R106" s="107">
        <v>0.82663815510000005</v>
      </c>
      <c r="S106" s="107">
        <v>1.307436399</v>
      </c>
      <c r="T106" s="107">
        <v>0.63854851079999997</v>
      </c>
      <c r="U106" s="109">
        <v>0.85969738650000005</v>
      </c>
      <c r="V106" s="107">
        <v>0.68557870359999995</v>
      </c>
      <c r="W106" s="107">
        <v>1.0780375652</v>
      </c>
      <c r="X106" s="107">
        <v>1.0564744086</v>
      </c>
      <c r="Y106" s="107">
        <v>0.84005248180000003</v>
      </c>
      <c r="Z106" s="107">
        <v>1.3286529118999999</v>
      </c>
      <c r="AA106" s="116">
        <v>64</v>
      </c>
      <c r="AB106" s="116">
        <v>89344</v>
      </c>
      <c r="AC106" s="117">
        <v>0.79352047169999995</v>
      </c>
      <c r="AD106" s="107">
        <v>0.61901140210000005</v>
      </c>
      <c r="AE106" s="107">
        <v>1.0172263981</v>
      </c>
      <c r="AF106" s="107">
        <v>0.3095684407</v>
      </c>
      <c r="AG106" s="109">
        <v>0.71633237819999995</v>
      </c>
      <c r="AH106" s="107">
        <v>0.56067912750000004</v>
      </c>
      <c r="AI106" s="107">
        <v>0.91519739359999996</v>
      </c>
      <c r="AJ106" s="107">
        <v>1.1374148837</v>
      </c>
      <c r="AK106" s="107">
        <v>0.88727740119999998</v>
      </c>
      <c r="AL106" s="107">
        <v>1.4580700645</v>
      </c>
      <c r="AM106" s="107">
        <v>0.11244506880000001</v>
      </c>
      <c r="AN106" s="107">
        <v>0.76329097270000001</v>
      </c>
      <c r="AO106" s="107">
        <v>1.0654718597999999</v>
      </c>
      <c r="AP106" s="107">
        <v>0.54681229129999998</v>
      </c>
      <c r="AQ106" s="107">
        <v>8.5452251300000004E-2</v>
      </c>
      <c r="AR106" s="107">
        <v>0.76315985050000001</v>
      </c>
      <c r="AS106" s="107">
        <v>0.56084878189999998</v>
      </c>
      <c r="AT106" s="107">
        <v>1.0384491794999999</v>
      </c>
      <c r="AU106" s="106" t="s">
        <v>28</v>
      </c>
      <c r="AV106" s="106" t="s">
        <v>28</v>
      </c>
      <c r="AW106" s="106" t="s">
        <v>28</v>
      </c>
      <c r="AX106" s="106" t="s">
        <v>28</v>
      </c>
      <c r="AY106" s="106" t="s">
        <v>28</v>
      </c>
      <c r="AZ106" s="106" t="s">
        <v>28</v>
      </c>
      <c r="BA106" s="106" t="s">
        <v>28</v>
      </c>
      <c r="BB106" s="106" t="s">
        <v>28</v>
      </c>
      <c r="BC106" s="118" t="s">
        <v>28</v>
      </c>
      <c r="BD106" s="119">
        <v>17.600000000000001</v>
      </c>
      <c r="BE106" s="119">
        <v>15</v>
      </c>
      <c r="BF106" s="119">
        <v>12.8</v>
      </c>
    </row>
    <row r="107" spans="1:93" x14ac:dyDescent="0.3">
      <c r="A107" s="10"/>
      <c r="B107" t="s">
        <v>114</v>
      </c>
      <c r="C107" s="106">
        <v>84</v>
      </c>
      <c r="D107" s="116">
        <v>72051</v>
      </c>
      <c r="E107" s="117">
        <v>1.4188306014000001</v>
      </c>
      <c r="F107" s="107">
        <v>1.1429448247</v>
      </c>
      <c r="G107" s="107">
        <v>1.7613101105</v>
      </c>
      <c r="H107" s="107">
        <v>0.87655001529999998</v>
      </c>
      <c r="I107" s="109">
        <v>1.1658408627000001</v>
      </c>
      <c r="J107" s="107">
        <v>0.94138130819999999</v>
      </c>
      <c r="K107" s="107">
        <v>1.4438197417</v>
      </c>
      <c r="L107" s="107">
        <v>0.98300831629999996</v>
      </c>
      <c r="M107" s="107">
        <v>0.791866391</v>
      </c>
      <c r="N107" s="107">
        <v>1.220288373</v>
      </c>
      <c r="O107" s="116">
        <v>69</v>
      </c>
      <c r="P107" s="116">
        <v>74970</v>
      </c>
      <c r="Q107" s="117">
        <v>1.0622148299</v>
      </c>
      <c r="R107" s="107">
        <v>0.83661472820000005</v>
      </c>
      <c r="S107" s="107">
        <v>1.3486498704000001</v>
      </c>
      <c r="T107" s="107">
        <v>0.53024410499999997</v>
      </c>
      <c r="U107" s="109">
        <v>0.92036814730000005</v>
      </c>
      <c r="V107" s="107">
        <v>0.72692391339999995</v>
      </c>
      <c r="W107" s="107">
        <v>1.1652904944</v>
      </c>
      <c r="X107" s="107">
        <v>1.0794519931</v>
      </c>
      <c r="Y107" s="107">
        <v>0.85019095050000004</v>
      </c>
      <c r="Z107" s="107">
        <v>1.3705351777000001</v>
      </c>
      <c r="AA107" s="116">
        <v>52</v>
      </c>
      <c r="AB107" s="116">
        <v>75294</v>
      </c>
      <c r="AC107" s="117">
        <v>0.73580428720000002</v>
      </c>
      <c r="AD107" s="107">
        <v>0.55898809910000002</v>
      </c>
      <c r="AE107" s="107">
        <v>0.96855004590000005</v>
      </c>
      <c r="AF107" s="107">
        <v>0.70417112500000001</v>
      </c>
      <c r="AG107" s="109">
        <v>0.69062607909999996</v>
      </c>
      <c r="AH107" s="107">
        <v>0.52626266200000005</v>
      </c>
      <c r="AI107" s="107">
        <v>0.90632381049999999</v>
      </c>
      <c r="AJ107" s="107">
        <v>1.0546857676000001</v>
      </c>
      <c r="AK107" s="107">
        <v>0.80124131190000003</v>
      </c>
      <c r="AL107" s="107">
        <v>1.3882984462000001</v>
      </c>
      <c r="AM107" s="107">
        <v>4.5579659199999997E-2</v>
      </c>
      <c r="AN107" s="107">
        <v>0.6927076016</v>
      </c>
      <c r="AO107" s="107">
        <v>0.99280864950000003</v>
      </c>
      <c r="AP107" s="107">
        <v>0.48331954150000001</v>
      </c>
      <c r="AQ107" s="107">
        <v>7.4801225999999998E-2</v>
      </c>
      <c r="AR107" s="107">
        <v>0.74865514519999998</v>
      </c>
      <c r="AS107" s="107">
        <v>0.54448224410000001</v>
      </c>
      <c r="AT107" s="107">
        <v>1.0293899066000001</v>
      </c>
      <c r="AU107" s="106" t="s">
        <v>28</v>
      </c>
      <c r="AV107" s="106" t="s">
        <v>28</v>
      </c>
      <c r="AW107" s="106" t="s">
        <v>28</v>
      </c>
      <c r="AX107" s="106" t="s">
        <v>28</v>
      </c>
      <c r="AY107" s="106" t="s">
        <v>28</v>
      </c>
      <c r="AZ107" s="106" t="s">
        <v>28</v>
      </c>
      <c r="BA107" s="106" t="s">
        <v>28</v>
      </c>
      <c r="BB107" s="106" t="s">
        <v>28</v>
      </c>
      <c r="BC107" s="118" t="s">
        <v>28</v>
      </c>
      <c r="BD107" s="119">
        <v>16.8</v>
      </c>
      <c r="BE107" s="119">
        <v>13.8</v>
      </c>
      <c r="BF107" s="119">
        <v>10.4</v>
      </c>
    </row>
    <row r="108" spans="1:93" x14ac:dyDescent="0.3">
      <c r="A108" s="10"/>
      <c r="B108" t="s">
        <v>115</v>
      </c>
      <c r="C108" s="106">
        <v>72</v>
      </c>
      <c r="D108" s="116">
        <v>61562</v>
      </c>
      <c r="E108" s="117">
        <v>1.5075430513000001</v>
      </c>
      <c r="F108" s="107">
        <v>1.1939848602000001</v>
      </c>
      <c r="G108" s="107">
        <v>1.9034462890999999</v>
      </c>
      <c r="H108" s="107">
        <v>0.71457839160000003</v>
      </c>
      <c r="I108" s="109">
        <v>1.1695526461000001</v>
      </c>
      <c r="J108" s="107">
        <v>0.92833497320000002</v>
      </c>
      <c r="K108" s="107">
        <v>1.4734480887000001</v>
      </c>
      <c r="L108" s="107">
        <v>1.0444709572999999</v>
      </c>
      <c r="M108" s="107">
        <v>0.82722845560000002</v>
      </c>
      <c r="N108" s="107">
        <v>1.3187645726999999</v>
      </c>
      <c r="O108" s="116">
        <v>66</v>
      </c>
      <c r="P108" s="116">
        <v>66745</v>
      </c>
      <c r="Q108" s="117">
        <v>1.2393572372999999</v>
      </c>
      <c r="R108" s="107">
        <v>0.97102319810000004</v>
      </c>
      <c r="S108" s="107">
        <v>1.5818431162</v>
      </c>
      <c r="T108" s="107">
        <v>6.3872644399999998E-2</v>
      </c>
      <c r="U108" s="109">
        <v>0.98883811519999998</v>
      </c>
      <c r="V108" s="107">
        <v>0.77687211119999999</v>
      </c>
      <c r="W108" s="107">
        <v>1.2586380744000001</v>
      </c>
      <c r="X108" s="107">
        <v>1.2594689910000001</v>
      </c>
      <c r="Y108" s="107">
        <v>0.98678054299999995</v>
      </c>
      <c r="Z108" s="107">
        <v>1.6075125827000001</v>
      </c>
      <c r="AA108" s="116">
        <v>51</v>
      </c>
      <c r="AB108" s="116">
        <v>70682</v>
      </c>
      <c r="AC108" s="117">
        <v>0.83536130519999996</v>
      </c>
      <c r="AD108" s="107">
        <v>0.63295342740000005</v>
      </c>
      <c r="AE108" s="107">
        <v>1.1024958236</v>
      </c>
      <c r="AF108" s="107">
        <v>0.20320002479999999</v>
      </c>
      <c r="AG108" s="109">
        <v>0.72154155230000006</v>
      </c>
      <c r="AH108" s="107">
        <v>0.54836444679999996</v>
      </c>
      <c r="AI108" s="107">
        <v>0.94940912879999995</v>
      </c>
      <c r="AJ108" s="107">
        <v>1.1973886191000001</v>
      </c>
      <c r="AK108" s="107">
        <v>0.90726159529999995</v>
      </c>
      <c r="AL108" s="107">
        <v>1.5802933935000001</v>
      </c>
      <c r="AM108" s="107">
        <v>3.4355538499999998E-2</v>
      </c>
      <c r="AN108" s="107">
        <v>0.67402785899999995</v>
      </c>
      <c r="AO108" s="107">
        <v>0.97135054880000005</v>
      </c>
      <c r="AP108" s="107">
        <v>0.46771328359999997</v>
      </c>
      <c r="AQ108" s="107">
        <v>0.25035669379999997</v>
      </c>
      <c r="AR108" s="107">
        <v>0.82210404290000005</v>
      </c>
      <c r="AS108" s="107">
        <v>0.58866733780000002</v>
      </c>
      <c r="AT108" s="107">
        <v>1.1481103399000001</v>
      </c>
      <c r="AU108" s="106" t="s">
        <v>28</v>
      </c>
      <c r="AV108" s="106" t="s">
        <v>28</v>
      </c>
      <c r="AW108" s="106" t="s">
        <v>28</v>
      </c>
      <c r="AX108" s="106" t="s">
        <v>28</v>
      </c>
      <c r="AY108" s="106" t="s">
        <v>28</v>
      </c>
      <c r="AZ108" s="106" t="s">
        <v>28</v>
      </c>
      <c r="BA108" s="106" t="s">
        <v>28</v>
      </c>
      <c r="BB108" s="106" t="s">
        <v>28</v>
      </c>
      <c r="BC108" s="118" t="s">
        <v>28</v>
      </c>
      <c r="BD108" s="119">
        <v>14.4</v>
      </c>
      <c r="BE108" s="119">
        <v>13.2</v>
      </c>
      <c r="BF108" s="119">
        <v>10.199999999999999</v>
      </c>
    </row>
    <row r="109" spans="1:93" x14ac:dyDescent="0.3">
      <c r="A109" s="10"/>
      <c r="B109" t="s">
        <v>116</v>
      </c>
      <c r="C109" s="106">
        <v>44</v>
      </c>
      <c r="D109" s="116">
        <v>31201</v>
      </c>
      <c r="E109" s="117">
        <v>1.7607903436000001</v>
      </c>
      <c r="F109" s="107">
        <v>1.3080793474000001</v>
      </c>
      <c r="G109" s="107">
        <v>2.3701793321000002</v>
      </c>
      <c r="H109" s="107">
        <v>0.18986648210000001</v>
      </c>
      <c r="I109" s="109">
        <v>1.4102112112</v>
      </c>
      <c r="J109" s="107">
        <v>1.0494474631999999</v>
      </c>
      <c r="K109" s="107">
        <v>1.8949930604</v>
      </c>
      <c r="L109" s="107">
        <v>1.2199282628999999</v>
      </c>
      <c r="M109" s="107">
        <v>0.90627653200000002</v>
      </c>
      <c r="N109" s="107">
        <v>1.6421311974999999</v>
      </c>
      <c r="O109" s="116">
        <v>34</v>
      </c>
      <c r="P109" s="116">
        <v>33670</v>
      </c>
      <c r="Q109" s="117">
        <v>1.2038116428000001</v>
      </c>
      <c r="R109" s="107">
        <v>0.85846173020000005</v>
      </c>
      <c r="S109" s="107">
        <v>1.6880921073999999</v>
      </c>
      <c r="T109" s="107">
        <v>0.2425662834</v>
      </c>
      <c r="U109" s="109">
        <v>1.0098010098000001</v>
      </c>
      <c r="V109" s="107">
        <v>0.72153257059999998</v>
      </c>
      <c r="W109" s="107">
        <v>1.4132391536</v>
      </c>
      <c r="X109" s="107">
        <v>1.2233465778999999</v>
      </c>
      <c r="Y109" s="107">
        <v>0.87239247620000004</v>
      </c>
      <c r="Z109" s="107">
        <v>1.7154857366</v>
      </c>
      <c r="AA109" s="116">
        <v>20</v>
      </c>
      <c r="AB109" s="116">
        <v>33968</v>
      </c>
      <c r="AC109" s="117">
        <v>0.66276732019999995</v>
      </c>
      <c r="AD109" s="107">
        <v>0.42677882020000002</v>
      </c>
      <c r="AE109" s="107">
        <v>1.0292462979999999</v>
      </c>
      <c r="AF109" s="107">
        <v>0.81931976529999995</v>
      </c>
      <c r="AG109" s="109">
        <v>0.58878944889999996</v>
      </c>
      <c r="AH109" s="107">
        <v>0.37986175249999998</v>
      </c>
      <c r="AI109" s="107">
        <v>0.91262943119999995</v>
      </c>
      <c r="AJ109" s="107">
        <v>0.94999617700000005</v>
      </c>
      <c r="AK109" s="107">
        <v>0.61173542390000002</v>
      </c>
      <c r="AL109" s="107">
        <v>1.4752991260999999</v>
      </c>
      <c r="AM109" s="107">
        <v>3.4184573199999999E-2</v>
      </c>
      <c r="AN109" s="107">
        <v>0.55055732700000004</v>
      </c>
      <c r="AO109" s="107">
        <v>0.95647255939999998</v>
      </c>
      <c r="AP109" s="107">
        <v>0.31690754459999998</v>
      </c>
      <c r="AQ109" s="107">
        <v>9.5840951999999993E-2</v>
      </c>
      <c r="AR109" s="107">
        <v>0.6836768768</v>
      </c>
      <c r="AS109" s="107">
        <v>0.43700532469999998</v>
      </c>
      <c r="AT109" s="107">
        <v>1.0695843858</v>
      </c>
      <c r="AU109" s="106" t="s">
        <v>28</v>
      </c>
      <c r="AV109" s="106" t="s">
        <v>28</v>
      </c>
      <c r="AW109" s="106" t="s">
        <v>28</v>
      </c>
      <c r="AX109" s="106" t="s">
        <v>28</v>
      </c>
      <c r="AY109" s="106" t="s">
        <v>28</v>
      </c>
      <c r="AZ109" s="106" t="s">
        <v>28</v>
      </c>
      <c r="BA109" s="106" t="s">
        <v>28</v>
      </c>
      <c r="BB109" s="106" t="s">
        <v>28</v>
      </c>
      <c r="BC109" s="118" t="s">
        <v>28</v>
      </c>
      <c r="BD109" s="119">
        <v>8.8000000000000007</v>
      </c>
      <c r="BE109" s="119">
        <v>6.8</v>
      </c>
      <c r="BF109" s="119">
        <v>4</v>
      </c>
      <c r="CO109" s="4"/>
    </row>
    <row r="110" spans="1:93" s="3" customFormat="1" x14ac:dyDescent="0.3">
      <c r="A110" s="10" t="s">
        <v>232</v>
      </c>
      <c r="B110" s="3" t="s">
        <v>198</v>
      </c>
      <c r="C110" s="112">
        <v>172</v>
      </c>
      <c r="D110" s="113">
        <v>128268</v>
      </c>
      <c r="E110" s="108">
        <v>1.6054824201</v>
      </c>
      <c r="F110" s="114">
        <v>1.2998366127000001</v>
      </c>
      <c r="G110" s="114">
        <v>1.9829983062000001</v>
      </c>
      <c r="H110" s="114">
        <v>0.71258786299999999</v>
      </c>
      <c r="I110" s="115">
        <v>1.3409424018</v>
      </c>
      <c r="J110" s="114">
        <v>1.1547995729</v>
      </c>
      <c r="K110" s="114">
        <v>1.5570897039</v>
      </c>
      <c r="L110" s="114">
        <v>1.0404914647000001</v>
      </c>
      <c r="M110" s="114">
        <v>0.84240654650000002</v>
      </c>
      <c r="N110" s="114">
        <v>1.2851544099000001</v>
      </c>
      <c r="O110" s="113">
        <v>119</v>
      </c>
      <c r="P110" s="113">
        <v>148751</v>
      </c>
      <c r="Q110" s="108">
        <v>0.92048656019999997</v>
      </c>
      <c r="R110" s="114">
        <v>0.72607612509999997</v>
      </c>
      <c r="S110" s="114">
        <v>1.1669513404</v>
      </c>
      <c r="T110" s="114">
        <v>0.39663033879999998</v>
      </c>
      <c r="U110" s="115">
        <v>0.79999462190000004</v>
      </c>
      <c r="V110" s="114">
        <v>0.66843248799999999</v>
      </c>
      <c r="W110" s="114">
        <v>0.95745106140000003</v>
      </c>
      <c r="X110" s="114">
        <v>0.90248252399999995</v>
      </c>
      <c r="Y110" s="114">
        <v>0.71187461330000001</v>
      </c>
      <c r="Z110" s="114">
        <v>1.1441266354999999</v>
      </c>
      <c r="AA110" s="113">
        <v>102</v>
      </c>
      <c r="AB110" s="113">
        <v>171492</v>
      </c>
      <c r="AC110" s="108">
        <v>0.62357241149999998</v>
      </c>
      <c r="AD110" s="114">
        <v>0.48544899920000001</v>
      </c>
      <c r="AE110" s="114">
        <v>0.80099568239999996</v>
      </c>
      <c r="AF110" s="114">
        <v>0.37956345920000001</v>
      </c>
      <c r="AG110" s="115">
        <v>0.59477993139999996</v>
      </c>
      <c r="AH110" s="114">
        <v>0.48986317709999999</v>
      </c>
      <c r="AI110" s="114">
        <v>0.72216729769999999</v>
      </c>
      <c r="AJ110" s="114">
        <v>0.89381505230000002</v>
      </c>
      <c r="AK110" s="114">
        <v>0.69583197490000004</v>
      </c>
      <c r="AL110" s="114">
        <v>1.1481296872</v>
      </c>
      <c r="AM110" s="114">
        <v>1.4671993899999999E-2</v>
      </c>
      <c r="AN110" s="114">
        <v>0.6774378231</v>
      </c>
      <c r="AO110" s="114">
        <v>0.49548884209999999</v>
      </c>
      <c r="AP110" s="114">
        <v>0.92620048150000001</v>
      </c>
      <c r="AQ110" s="114">
        <v>1.2686260000000001E-4</v>
      </c>
      <c r="AR110" s="114">
        <v>0.57333954490000005</v>
      </c>
      <c r="AS110" s="114">
        <v>0.43138130829999999</v>
      </c>
      <c r="AT110" s="114">
        <v>0.76201315979999995</v>
      </c>
      <c r="AU110" s="112" t="s">
        <v>28</v>
      </c>
      <c r="AV110" s="112" t="s">
        <v>28</v>
      </c>
      <c r="AW110" s="112" t="s">
        <v>28</v>
      </c>
      <c r="AX110" s="112" t="s">
        <v>228</v>
      </c>
      <c r="AY110" s="112" t="s">
        <v>229</v>
      </c>
      <c r="AZ110" s="112" t="s">
        <v>28</v>
      </c>
      <c r="BA110" s="112" t="s">
        <v>28</v>
      </c>
      <c r="BB110" s="112" t="s">
        <v>28</v>
      </c>
      <c r="BC110" s="110" t="s">
        <v>433</v>
      </c>
      <c r="BD110" s="111">
        <v>34.4</v>
      </c>
      <c r="BE110" s="111">
        <v>23.8</v>
      </c>
      <c r="BF110" s="111">
        <v>20.399999999999999</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199</v>
      </c>
      <c r="C111" s="106">
        <v>83</v>
      </c>
      <c r="D111" s="116">
        <v>66749</v>
      </c>
      <c r="E111" s="117">
        <v>1.4055681717999999</v>
      </c>
      <c r="F111" s="107">
        <v>1.0796276036000001</v>
      </c>
      <c r="G111" s="107">
        <v>1.8299104978</v>
      </c>
      <c r="H111" s="107">
        <v>0.48827852960000001</v>
      </c>
      <c r="I111" s="109">
        <v>1.2434643216000001</v>
      </c>
      <c r="J111" s="107">
        <v>1.002771128</v>
      </c>
      <c r="K111" s="107">
        <v>1.5419306317999999</v>
      </c>
      <c r="L111" s="107">
        <v>0.91092974140000005</v>
      </c>
      <c r="M111" s="107">
        <v>0.69969206299999998</v>
      </c>
      <c r="N111" s="107">
        <v>1.1859402696000001</v>
      </c>
      <c r="O111" s="116">
        <v>64</v>
      </c>
      <c r="P111" s="116">
        <v>71088</v>
      </c>
      <c r="Q111" s="117">
        <v>0.94249143079999997</v>
      </c>
      <c r="R111" s="107">
        <v>0.70439401759999998</v>
      </c>
      <c r="S111" s="107">
        <v>1.2610699054000001</v>
      </c>
      <c r="T111" s="107">
        <v>0.59499139999999995</v>
      </c>
      <c r="U111" s="109">
        <v>0.90029259510000004</v>
      </c>
      <c r="V111" s="107">
        <v>0.70466627230000001</v>
      </c>
      <c r="W111" s="107">
        <v>1.1502278293999999</v>
      </c>
      <c r="X111" s="107">
        <v>0.92405699569999999</v>
      </c>
      <c r="Y111" s="107">
        <v>0.6906165917</v>
      </c>
      <c r="Z111" s="107">
        <v>1.236404311</v>
      </c>
      <c r="AA111" s="116">
        <v>59</v>
      </c>
      <c r="AB111" s="116">
        <v>76472</v>
      </c>
      <c r="AC111" s="117">
        <v>0.76313651500000002</v>
      </c>
      <c r="AD111" s="107">
        <v>0.56423186459999997</v>
      </c>
      <c r="AE111" s="107">
        <v>1.0321596086</v>
      </c>
      <c r="AF111" s="107">
        <v>0.560361683</v>
      </c>
      <c r="AG111" s="109">
        <v>0.77152421800000004</v>
      </c>
      <c r="AH111" s="107">
        <v>0.59776786049999997</v>
      </c>
      <c r="AI111" s="107">
        <v>0.99578725840000004</v>
      </c>
      <c r="AJ111" s="107">
        <v>1.0938631849</v>
      </c>
      <c r="AK111" s="107">
        <v>0.80875761059999995</v>
      </c>
      <c r="AL111" s="107">
        <v>1.4794750016</v>
      </c>
      <c r="AM111" s="107">
        <v>0.29249652799999998</v>
      </c>
      <c r="AN111" s="107">
        <v>0.80970127690000004</v>
      </c>
      <c r="AO111" s="107">
        <v>0.54655453860000003</v>
      </c>
      <c r="AP111" s="107">
        <v>1.1995438909</v>
      </c>
      <c r="AQ111" s="107">
        <v>3.2550632900000001E-2</v>
      </c>
      <c r="AR111" s="107">
        <v>0.67054124429999995</v>
      </c>
      <c r="AS111" s="107">
        <v>0.46480828229999999</v>
      </c>
      <c r="AT111" s="107">
        <v>0.96733551740000001</v>
      </c>
      <c r="AU111" s="106" t="s">
        <v>28</v>
      </c>
      <c r="AV111" s="106" t="s">
        <v>28</v>
      </c>
      <c r="AW111" s="106" t="s">
        <v>28</v>
      </c>
      <c r="AX111" s="106" t="s">
        <v>228</v>
      </c>
      <c r="AY111" s="106" t="s">
        <v>28</v>
      </c>
      <c r="AZ111" s="106" t="s">
        <v>28</v>
      </c>
      <c r="BA111" s="106" t="s">
        <v>28</v>
      </c>
      <c r="BB111" s="106" t="s">
        <v>28</v>
      </c>
      <c r="BC111" s="118" t="s">
        <v>422</v>
      </c>
      <c r="BD111" s="119">
        <v>16.600000000000001</v>
      </c>
      <c r="BE111" s="119">
        <v>12.8</v>
      </c>
      <c r="BF111" s="119">
        <v>11.8</v>
      </c>
    </row>
    <row r="112" spans="1:93" x14ac:dyDescent="0.3">
      <c r="A112" s="10"/>
      <c r="B112" t="s">
        <v>200</v>
      </c>
      <c r="C112" s="106">
        <v>106</v>
      </c>
      <c r="D112" s="116">
        <v>97565</v>
      </c>
      <c r="E112" s="117">
        <v>1.2923261007</v>
      </c>
      <c r="F112" s="107">
        <v>1.0147954976</v>
      </c>
      <c r="G112" s="107">
        <v>1.6457569575</v>
      </c>
      <c r="H112" s="107">
        <v>0.1506328083</v>
      </c>
      <c r="I112" s="109">
        <v>1.0864551837</v>
      </c>
      <c r="J112" s="107">
        <v>0.89812299070000001</v>
      </c>
      <c r="K112" s="107">
        <v>1.3142797572</v>
      </c>
      <c r="L112" s="107">
        <v>0.83753908519999998</v>
      </c>
      <c r="M112" s="107">
        <v>0.65767525100000002</v>
      </c>
      <c r="N112" s="107">
        <v>1.0665928483</v>
      </c>
      <c r="O112" s="116">
        <v>84</v>
      </c>
      <c r="P112" s="116">
        <v>106320</v>
      </c>
      <c r="Q112" s="117">
        <v>0.86765349219999999</v>
      </c>
      <c r="R112" s="107">
        <v>0.6668106936</v>
      </c>
      <c r="S112" s="107">
        <v>1.1289899663</v>
      </c>
      <c r="T112" s="107">
        <v>0.2286472158</v>
      </c>
      <c r="U112" s="109">
        <v>0.79006772010000004</v>
      </c>
      <c r="V112" s="107">
        <v>0.63795583739999995</v>
      </c>
      <c r="W112" s="107">
        <v>0.97844860990000004</v>
      </c>
      <c r="X112" s="107">
        <v>0.85068283180000004</v>
      </c>
      <c r="Y112" s="107">
        <v>0.65376836969999996</v>
      </c>
      <c r="Z112" s="107">
        <v>1.1069077577999999</v>
      </c>
      <c r="AA112" s="116">
        <v>61</v>
      </c>
      <c r="AB112" s="116">
        <v>115707</v>
      </c>
      <c r="AC112" s="117">
        <v>0.55906297069999999</v>
      </c>
      <c r="AD112" s="107">
        <v>0.41539528279999999</v>
      </c>
      <c r="AE112" s="107">
        <v>0.75241924530000004</v>
      </c>
      <c r="AF112" s="107">
        <v>0.1439333132</v>
      </c>
      <c r="AG112" s="109">
        <v>0.52719368749999995</v>
      </c>
      <c r="AH112" s="107">
        <v>0.4101899463</v>
      </c>
      <c r="AI112" s="107">
        <v>0.67757190700000003</v>
      </c>
      <c r="AJ112" s="107">
        <v>0.80134863119999999</v>
      </c>
      <c r="AK112" s="107">
        <v>0.59541851050000005</v>
      </c>
      <c r="AL112" s="107">
        <v>1.078501285</v>
      </c>
      <c r="AM112" s="107">
        <v>1.9552406800000002E-2</v>
      </c>
      <c r="AN112" s="107">
        <v>0.6443389853</v>
      </c>
      <c r="AO112" s="107">
        <v>0.44552912929999999</v>
      </c>
      <c r="AP112" s="107">
        <v>0.93186438469999999</v>
      </c>
      <c r="AQ112" s="107">
        <v>1.7418895E-2</v>
      </c>
      <c r="AR112" s="107">
        <v>0.67138897190000002</v>
      </c>
      <c r="AS112" s="107">
        <v>0.48344805819999997</v>
      </c>
      <c r="AT112" s="107">
        <v>0.93239210299999997</v>
      </c>
      <c r="AU112" s="106" t="s">
        <v>28</v>
      </c>
      <c r="AV112" s="106" t="s">
        <v>28</v>
      </c>
      <c r="AW112" s="106" t="s">
        <v>28</v>
      </c>
      <c r="AX112" s="106" t="s">
        <v>228</v>
      </c>
      <c r="AY112" s="106" t="s">
        <v>229</v>
      </c>
      <c r="AZ112" s="106" t="s">
        <v>28</v>
      </c>
      <c r="BA112" s="106" t="s">
        <v>28</v>
      </c>
      <c r="BB112" s="106" t="s">
        <v>28</v>
      </c>
      <c r="BC112" s="118" t="s">
        <v>433</v>
      </c>
      <c r="BD112" s="119">
        <v>21.2</v>
      </c>
      <c r="BE112" s="119">
        <v>16.8</v>
      </c>
      <c r="BF112" s="119">
        <v>12.2</v>
      </c>
    </row>
    <row r="113" spans="1:93" x14ac:dyDescent="0.3">
      <c r="A113" s="10"/>
      <c r="B113" t="s">
        <v>201</v>
      </c>
      <c r="C113" s="106">
        <v>135</v>
      </c>
      <c r="D113" s="116">
        <v>88311</v>
      </c>
      <c r="E113" s="117">
        <v>1.787915159</v>
      </c>
      <c r="F113" s="107">
        <v>1.4259108139000001</v>
      </c>
      <c r="G113" s="107">
        <v>2.2418236714000002</v>
      </c>
      <c r="H113" s="107">
        <v>0.20186396740000001</v>
      </c>
      <c r="I113" s="109">
        <v>1.5286883854</v>
      </c>
      <c r="J113" s="107">
        <v>1.2913952999</v>
      </c>
      <c r="K113" s="107">
        <v>1.8095839280999999</v>
      </c>
      <c r="L113" s="107">
        <v>1.158723658</v>
      </c>
      <c r="M113" s="107">
        <v>0.92411353289999998</v>
      </c>
      <c r="N113" s="107">
        <v>1.4528956319999999</v>
      </c>
      <c r="O113" s="116">
        <v>100</v>
      </c>
      <c r="P113" s="116">
        <v>92942</v>
      </c>
      <c r="Q113" s="117">
        <v>1.2023116208</v>
      </c>
      <c r="R113" s="107">
        <v>0.93610585719999995</v>
      </c>
      <c r="S113" s="107">
        <v>1.5442198362999999</v>
      </c>
      <c r="T113" s="107">
        <v>0.19767782919999999</v>
      </c>
      <c r="U113" s="109">
        <v>1.0759398334000001</v>
      </c>
      <c r="V113" s="107">
        <v>0.88443889220000005</v>
      </c>
      <c r="W113" s="107">
        <v>1.3089050417999999</v>
      </c>
      <c r="X113" s="107">
        <v>1.178795295</v>
      </c>
      <c r="Y113" s="107">
        <v>0.91779631910000004</v>
      </c>
      <c r="Z113" s="107">
        <v>1.5140160386999999</v>
      </c>
      <c r="AA113" s="116">
        <v>77</v>
      </c>
      <c r="AB113" s="116">
        <v>97008</v>
      </c>
      <c r="AC113" s="117">
        <v>0.8127432631</v>
      </c>
      <c r="AD113" s="107">
        <v>0.61731212960000004</v>
      </c>
      <c r="AE113" s="107">
        <v>1.0700447635000001</v>
      </c>
      <c r="AF113" s="107">
        <v>0.27654594249999997</v>
      </c>
      <c r="AG113" s="109">
        <v>0.79374896920000004</v>
      </c>
      <c r="AH113" s="107">
        <v>0.6348626181</v>
      </c>
      <c r="AI113" s="107">
        <v>0.99239962810000004</v>
      </c>
      <c r="AJ113" s="107">
        <v>1.1649684123999999</v>
      </c>
      <c r="AK113" s="107">
        <v>0.88484170129999995</v>
      </c>
      <c r="AL113" s="107">
        <v>1.5337787539000001</v>
      </c>
      <c r="AM113" s="107">
        <v>2.4597359799999999E-2</v>
      </c>
      <c r="AN113" s="107">
        <v>0.67598387059999998</v>
      </c>
      <c r="AO113" s="107">
        <v>0.48044205379999999</v>
      </c>
      <c r="AP113" s="107">
        <v>0.95111198060000002</v>
      </c>
      <c r="AQ113" s="107">
        <v>1.1001568099999999E-2</v>
      </c>
      <c r="AR113" s="107">
        <v>0.67246570100000003</v>
      </c>
      <c r="AS113" s="107">
        <v>0.49525876680000003</v>
      </c>
      <c r="AT113" s="107">
        <v>0.91307847399999997</v>
      </c>
      <c r="AU113" s="106" t="s">
        <v>28</v>
      </c>
      <c r="AV113" s="106" t="s">
        <v>28</v>
      </c>
      <c r="AW113" s="106" t="s">
        <v>28</v>
      </c>
      <c r="AX113" s="106" t="s">
        <v>228</v>
      </c>
      <c r="AY113" s="106" t="s">
        <v>229</v>
      </c>
      <c r="AZ113" s="106" t="s">
        <v>28</v>
      </c>
      <c r="BA113" s="106" t="s">
        <v>28</v>
      </c>
      <c r="BB113" s="106" t="s">
        <v>28</v>
      </c>
      <c r="BC113" s="118" t="s">
        <v>433</v>
      </c>
      <c r="BD113" s="119">
        <v>27</v>
      </c>
      <c r="BE113" s="119">
        <v>20</v>
      </c>
      <c r="BF113" s="119">
        <v>15.4</v>
      </c>
      <c r="BQ113" s="52"/>
      <c r="CO113" s="4"/>
    </row>
    <row r="114" spans="1:93" s="3" customFormat="1" x14ac:dyDescent="0.3">
      <c r="A114" s="10"/>
      <c r="B114" s="3" t="s">
        <v>117</v>
      </c>
      <c r="C114" s="112">
        <v>184</v>
      </c>
      <c r="D114" s="113">
        <v>144822</v>
      </c>
      <c r="E114" s="108">
        <v>1.4933086852999999</v>
      </c>
      <c r="F114" s="114">
        <v>1.2100388553999999</v>
      </c>
      <c r="G114" s="114">
        <v>1.8428919202</v>
      </c>
      <c r="H114" s="114">
        <v>0.76033414300000002</v>
      </c>
      <c r="I114" s="115">
        <v>1.2705251963999999</v>
      </c>
      <c r="J114" s="114">
        <v>1.0995927605</v>
      </c>
      <c r="K114" s="114">
        <v>1.4680291947999999</v>
      </c>
      <c r="L114" s="114">
        <v>0.96779318280000004</v>
      </c>
      <c r="M114" s="114">
        <v>0.78420983330000005</v>
      </c>
      <c r="N114" s="114">
        <v>1.1943533541</v>
      </c>
      <c r="O114" s="113">
        <v>141</v>
      </c>
      <c r="P114" s="113">
        <v>159263</v>
      </c>
      <c r="Q114" s="108">
        <v>0.93320980769999995</v>
      </c>
      <c r="R114" s="114">
        <v>0.74312535099999999</v>
      </c>
      <c r="S114" s="114">
        <v>1.1719160757</v>
      </c>
      <c r="T114" s="114">
        <v>0.44438185180000001</v>
      </c>
      <c r="U114" s="115">
        <v>0.88532804229999995</v>
      </c>
      <c r="V114" s="114">
        <v>0.7506199778</v>
      </c>
      <c r="W114" s="114">
        <v>1.0442111397</v>
      </c>
      <c r="X114" s="114">
        <v>0.91495691420000003</v>
      </c>
      <c r="Y114" s="114">
        <v>0.72859036889999995</v>
      </c>
      <c r="Z114" s="114">
        <v>1.1489942643</v>
      </c>
      <c r="AA114" s="113">
        <v>128</v>
      </c>
      <c r="AB114" s="113">
        <v>170462</v>
      </c>
      <c r="AC114" s="108">
        <v>0.73381383609999995</v>
      </c>
      <c r="AD114" s="114">
        <v>0.57925813800000003</v>
      </c>
      <c r="AE114" s="114">
        <v>0.92960756310000003</v>
      </c>
      <c r="AF114" s="114">
        <v>0.67537540640000004</v>
      </c>
      <c r="AG114" s="115">
        <v>0.75090049400000003</v>
      </c>
      <c r="AH114" s="114">
        <v>0.63146035889999996</v>
      </c>
      <c r="AI114" s="114">
        <v>0.89293261859999995</v>
      </c>
      <c r="AJ114" s="114">
        <v>1.0518326984999999</v>
      </c>
      <c r="AK114" s="114">
        <v>0.83029594220000003</v>
      </c>
      <c r="AL114" s="114">
        <v>1.3324791433000001</v>
      </c>
      <c r="AM114" s="114">
        <v>0.1087863221</v>
      </c>
      <c r="AN114" s="114">
        <v>0.78633318050000001</v>
      </c>
      <c r="AO114" s="114">
        <v>0.58616497950000002</v>
      </c>
      <c r="AP114" s="114">
        <v>1.0548563839</v>
      </c>
      <c r="AQ114" s="114">
        <v>8.3421679999999998E-4</v>
      </c>
      <c r="AR114" s="114">
        <v>0.62492759659999997</v>
      </c>
      <c r="AS114" s="114">
        <v>0.47430956210000003</v>
      </c>
      <c r="AT114" s="114">
        <v>0.8233747159</v>
      </c>
      <c r="AU114" s="112" t="s">
        <v>28</v>
      </c>
      <c r="AV114" s="112" t="s">
        <v>28</v>
      </c>
      <c r="AW114" s="112" t="s">
        <v>28</v>
      </c>
      <c r="AX114" s="112" t="s">
        <v>228</v>
      </c>
      <c r="AY114" s="112" t="s">
        <v>28</v>
      </c>
      <c r="AZ114" s="112" t="s">
        <v>28</v>
      </c>
      <c r="BA114" s="112" t="s">
        <v>28</v>
      </c>
      <c r="BB114" s="112" t="s">
        <v>28</v>
      </c>
      <c r="BC114" s="110" t="s">
        <v>422</v>
      </c>
      <c r="BD114" s="111">
        <v>36.799999999999997</v>
      </c>
      <c r="BE114" s="111">
        <v>28.2</v>
      </c>
      <c r="BF114" s="111">
        <v>25.6</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118</v>
      </c>
      <c r="C115" s="106">
        <v>87</v>
      </c>
      <c r="D115" s="116">
        <v>57849</v>
      </c>
      <c r="E115" s="117">
        <v>1.4505706773</v>
      </c>
      <c r="F115" s="107">
        <v>1.1159326145999999</v>
      </c>
      <c r="G115" s="107">
        <v>1.8855576603999999</v>
      </c>
      <c r="H115" s="107">
        <v>0.64433344380000002</v>
      </c>
      <c r="I115" s="109">
        <v>1.5039153659</v>
      </c>
      <c r="J115" s="107">
        <v>1.2188913983</v>
      </c>
      <c r="K115" s="107">
        <v>1.8555889645999999</v>
      </c>
      <c r="L115" s="107">
        <v>0.94009525719999998</v>
      </c>
      <c r="M115" s="107">
        <v>0.72322085010000003</v>
      </c>
      <c r="N115" s="107">
        <v>1.2220044439</v>
      </c>
      <c r="O115" s="116">
        <v>71</v>
      </c>
      <c r="P115" s="116">
        <v>61048</v>
      </c>
      <c r="Q115" s="117">
        <v>1.0476758339000001</v>
      </c>
      <c r="R115" s="107">
        <v>0.78957531820000004</v>
      </c>
      <c r="S115" s="107">
        <v>1.3901455980999999</v>
      </c>
      <c r="T115" s="107">
        <v>0.85255205099999998</v>
      </c>
      <c r="U115" s="109">
        <v>1.1630192635000001</v>
      </c>
      <c r="V115" s="107">
        <v>0.92165391090000004</v>
      </c>
      <c r="W115" s="107">
        <v>1.4675940625999999</v>
      </c>
      <c r="X115" s="107">
        <v>1.0271840697000001</v>
      </c>
      <c r="Y115" s="107">
        <v>0.77413180910000001</v>
      </c>
      <c r="Z115" s="107">
        <v>1.3629553785999999</v>
      </c>
      <c r="AA115" s="116">
        <v>61</v>
      </c>
      <c r="AB115" s="116">
        <v>63931</v>
      </c>
      <c r="AC115" s="117">
        <v>0.80615282990000003</v>
      </c>
      <c r="AD115" s="107">
        <v>0.5970990222</v>
      </c>
      <c r="AE115" s="107">
        <v>1.0883996808</v>
      </c>
      <c r="AF115" s="107">
        <v>0.34527676010000002</v>
      </c>
      <c r="AG115" s="109">
        <v>0.95415369699999997</v>
      </c>
      <c r="AH115" s="107">
        <v>0.74239176799999995</v>
      </c>
      <c r="AI115" s="107">
        <v>1.2263191979000001</v>
      </c>
      <c r="AJ115" s="107">
        <v>1.1555218297000001</v>
      </c>
      <c r="AK115" s="107">
        <v>0.85586867529999999</v>
      </c>
      <c r="AL115" s="107">
        <v>1.5600882908</v>
      </c>
      <c r="AM115" s="107">
        <v>0.1826374476</v>
      </c>
      <c r="AN115" s="107">
        <v>0.76946781040000001</v>
      </c>
      <c r="AO115" s="107">
        <v>0.52337292639999999</v>
      </c>
      <c r="AP115" s="107">
        <v>1.1312788289</v>
      </c>
      <c r="AQ115" s="107">
        <v>7.5271232499999993E-2</v>
      </c>
      <c r="AR115" s="107">
        <v>0.72225080119999996</v>
      </c>
      <c r="AS115" s="107">
        <v>0.50464350440000005</v>
      </c>
      <c r="AT115" s="107">
        <v>1.0336925281</v>
      </c>
      <c r="AU115" s="106" t="s">
        <v>28</v>
      </c>
      <c r="AV115" s="106" t="s">
        <v>28</v>
      </c>
      <c r="AW115" s="106" t="s">
        <v>28</v>
      </c>
      <c r="AX115" s="106" t="s">
        <v>28</v>
      </c>
      <c r="AY115" s="106" t="s">
        <v>28</v>
      </c>
      <c r="AZ115" s="106" t="s">
        <v>28</v>
      </c>
      <c r="BA115" s="106" t="s">
        <v>28</v>
      </c>
      <c r="BB115" s="106" t="s">
        <v>28</v>
      </c>
      <c r="BC115" s="118" t="s">
        <v>28</v>
      </c>
      <c r="BD115" s="119">
        <v>17.399999999999999</v>
      </c>
      <c r="BE115" s="119">
        <v>14.2</v>
      </c>
      <c r="BF115" s="119">
        <v>12.2</v>
      </c>
    </row>
    <row r="116" spans="1:93" x14ac:dyDescent="0.3">
      <c r="A116" s="10"/>
      <c r="B116" t="s">
        <v>119</v>
      </c>
      <c r="C116" s="106">
        <v>50</v>
      </c>
      <c r="D116" s="116">
        <v>42872</v>
      </c>
      <c r="E116" s="117">
        <v>1.1224289971999999</v>
      </c>
      <c r="F116" s="107">
        <v>0.81589187610000002</v>
      </c>
      <c r="G116" s="107">
        <v>1.544134573</v>
      </c>
      <c r="H116" s="107">
        <v>5.0528436400000001E-2</v>
      </c>
      <c r="I116" s="109">
        <v>1.1662623623999999</v>
      </c>
      <c r="J116" s="107">
        <v>0.88393063059999999</v>
      </c>
      <c r="K116" s="107">
        <v>1.5387722190999999</v>
      </c>
      <c r="L116" s="107">
        <v>0.72743106790000001</v>
      </c>
      <c r="M116" s="107">
        <v>0.52876850139999998</v>
      </c>
      <c r="N116" s="107">
        <v>1.0007327538999999</v>
      </c>
      <c r="O116" s="116">
        <v>59</v>
      </c>
      <c r="P116" s="116">
        <v>44388</v>
      </c>
      <c r="Q116" s="117">
        <v>1.1966452511000001</v>
      </c>
      <c r="R116" s="107">
        <v>0.88499395960000005</v>
      </c>
      <c r="S116" s="107">
        <v>1.6180447804</v>
      </c>
      <c r="T116" s="107">
        <v>0.29930025160000001</v>
      </c>
      <c r="U116" s="109">
        <v>1.3291880688</v>
      </c>
      <c r="V116" s="107">
        <v>1.0298392319</v>
      </c>
      <c r="W116" s="107">
        <v>1.7155502214</v>
      </c>
      <c r="X116" s="107">
        <v>1.1732397553</v>
      </c>
      <c r="Y116" s="107">
        <v>0.86768413239999997</v>
      </c>
      <c r="Z116" s="107">
        <v>1.5863970216000001</v>
      </c>
      <c r="AA116" s="116">
        <v>38</v>
      </c>
      <c r="AB116" s="116">
        <v>45943</v>
      </c>
      <c r="AC116" s="117">
        <v>0.68136576250000003</v>
      </c>
      <c r="AD116" s="107">
        <v>0.47610572960000003</v>
      </c>
      <c r="AE116" s="107">
        <v>0.9751180747</v>
      </c>
      <c r="AF116" s="107">
        <v>0.89723161659999995</v>
      </c>
      <c r="AG116" s="109">
        <v>0.82711185600000003</v>
      </c>
      <c r="AH116" s="107">
        <v>0.60184010160000001</v>
      </c>
      <c r="AI116" s="107">
        <v>1.1367039526</v>
      </c>
      <c r="AJ116" s="107">
        <v>0.97665477730000005</v>
      </c>
      <c r="AK116" s="107">
        <v>0.68243953670000002</v>
      </c>
      <c r="AL116" s="107">
        <v>1.3977129149</v>
      </c>
      <c r="AM116" s="107">
        <v>1.3125657900000001E-2</v>
      </c>
      <c r="AN116" s="107">
        <v>0.56939662099999999</v>
      </c>
      <c r="AO116" s="107">
        <v>0.3648748403</v>
      </c>
      <c r="AP116" s="107">
        <v>0.88855814730000005</v>
      </c>
      <c r="AQ116" s="107">
        <v>0.76248170530000003</v>
      </c>
      <c r="AR116" s="107">
        <v>1.0661211124000001</v>
      </c>
      <c r="AS116" s="107">
        <v>0.70384494180000001</v>
      </c>
      <c r="AT116" s="107">
        <v>1.6148645232000001</v>
      </c>
      <c r="AU116" s="106" t="s">
        <v>28</v>
      </c>
      <c r="AV116" s="106" t="s">
        <v>28</v>
      </c>
      <c r="AW116" s="106" t="s">
        <v>28</v>
      </c>
      <c r="AX116" s="106" t="s">
        <v>28</v>
      </c>
      <c r="AY116" s="106" t="s">
        <v>229</v>
      </c>
      <c r="AZ116" s="106" t="s">
        <v>28</v>
      </c>
      <c r="BA116" s="106" t="s">
        <v>28</v>
      </c>
      <c r="BB116" s="106" t="s">
        <v>28</v>
      </c>
      <c r="BC116" s="118" t="s">
        <v>439</v>
      </c>
      <c r="BD116" s="119">
        <v>10</v>
      </c>
      <c r="BE116" s="119">
        <v>11.8</v>
      </c>
      <c r="BF116" s="119">
        <v>7.6</v>
      </c>
    </row>
    <row r="117" spans="1:93" x14ac:dyDescent="0.3">
      <c r="A117" s="10"/>
      <c r="B117" t="s">
        <v>120</v>
      </c>
      <c r="C117" s="106">
        <v>44</v>
      </c>
      <c r="D117" s="116">
        <v>26163</v>
      </c>
      <c r="E117" s="117">
        <v>1.9306212439999999</v>
      </c>
      <c r="F117" s="107">
        <v>1.3858226648</v>
      </c>
      <c r="G117" s="107">
        <v>2.6895926024999999</v>
      </c>
      <c r="H117" s="107">
        <v>0.18522319979999999</v>
      </c>
      <c r="I117" s="109">
        <v>1.6817643237</v>
      </c>
      <c r="J117" s="107">
        <v>1.2515311815000001</v>
      </c>
      <c r="K117" s="107">
        <v>2.2598967427000001</v>
      </c>
      <c r="L117" s="107">
        <v>1.2512095434999999</v>
      </c>
      <c r="M117" s="107">
        <v>0.89813294509999997</v>
      </c>
      <c r="N117" s="107">
        <v>1.7430886264000001</v>
      </c>
      <c r="O117" s="116">
        <v>38</v>
      </c>
      <c r="P117" s="116">
        <v>27224</v>
      </c>
      <c r="Q117" s="117">
        <v>1.4801786359</v>
      </c>
      <c r="R117" s="107">
        <v>1.0394119541</v>
      </c>
      <c r="S117" s="107">
        <v>2.1078541434</v>
      </c>
      <c r="T117" s="107">
        <v>3.8945407799999998E-2</v>
      </c>
      <c r="U117" s="109">
        <v>1.3958272113000001</v>
      </c>
      <c r="V117" s="107">
        <v>1.0156604388999999</v>
      </c>
      <c r="W117" s="107">
        <v>1.9182923044</v>
      </c>
      <c r="X117" s="107">
        <v>1.4512274368</v>
      </c>
      <c r="Y117" s="107">
        <v>1.0190818253</v>
      </c>
      <c r="Z117" s="107">
        <v>2.0666260756999999</v>
      </c>
      <c r="AA117" s="116">
        <v>22</v>
      </c>
      <c r="AB117" s="116">
        <v>28030</v>
      </c>
      <c r="AC117" s="117">
        <v>0.7701293884</v>
      </c>
      <c r="AD117" s="107">
        <v>0.49245960659999999</v>
      </c>
      <c r="AE117" s="107">
        <v>1.2043612654</v>
      </c>
      <c r="AF117" s="107">
        <v>0.66484715419999996</v>
      </c>
      <c r="AG117" s="109">
        <v>0.78487335000000003</v>
      </c>
      <c r="AH117" s="107">
        <v>0.51680035619999998</v>
      </c>
      <c r="AI117" s="107">
        <v>1.1920002920999999</v>
      </c>
      <c r="AJ117" s="107">
        <v>1.1038866167000001</v>
      </c>
      <c r="AK117" s="107">
        <v>0.70588082620000003</v>
      </c>
      <c r="AL117" s="107">
        <v>1.7263050892</v>
      </c>
      <c r="AM117" s="107">
        <v>2.0070372900000001E-2</v>
      </c>
      <c r="AN117" s="107">
        <v>0.52029489529999995</v>
      </c>
      <c r="AO117" s="107">
        <v>0.2999524039</v>
      </c>
      <c r="AP117" s="107">
        <v>0.90249911179999998</v>
      </c>
      <c r="AQ117" s="107">
        <v>0.26114120330000001</v>
      </c>
      <c r="AR117" s="107">
        <v>0.76668514889999995</v>
      </c>
      <c r="AS117" s="107">
        <v>0.48235310100000001</v>
      </c>
      <c r="AT117" s="107">
        <v>1.2186220350999999</v>
      </c>
      <c r="AU117" s="106" t="s">
        <v>28</v>
      </c>
      <c r="AV117" s="106" t="s">
        <v>28</v>
      </c>
      <c r="AW117" s="106" t="s">
        <v>28</v>
      </c>
      <c r="AX117" s="106" t="s">
        <v>28</v>
      </c>
      <c r="AY117" s="106" t="s">
        <v>229</v>
      </c>
      <c r="AZ117" s="106" t="s">
        <v>28</v>
      </c>
      <c r="BA117" s="106" t="s">
        <v>28</v>
      </c>
      <c r="BB117" s="106" t="s">
        <v>28</v>
      </c>
      <c r="BC117" s="118" t="s">
        <v>439</v>
      </c>
      <c r="BD117" s="119">
        <v>8.8000000000000007</v>
      </c>
      <c r="BE117" s="119">
        <v>7.6</v>
      </c>
      <c r="BF117" s="119">
        <v>4.4000000000000004</v>
      </c>
    </row>
    <row r="118" spans="1:93" x14ac:dyDescent="0.3">
      <c r="A118" s="10"/>
      <c r="B118" t="s">
        <v>121</v>
      </c>
      <c r="C118" s="106">
        <v>78</v>
      </c>
      <c r="D118" s="116">
        <v>41046</v>
      </c>
      <c r="E118" s="117">
        <v>2.1413837402000002</v>
      </c>
      <c r="F118" s="107">
        <v>1.6343162593</v>
      </c>
      <c r="G118" s="107">
        <v>2.8057753798</v>
      </c>
      <c r="H118" s="107">
        <v>1.7455782999999999E-2</v>
      </c>
      <c r="I118" s="109">
        <v>1.9003069726999999</v>
      </c>
      <c r="J118" s="107">
        <v>1.5221034348</v>
      </c>
      <c r="K118" s="107">
        <v>2.3724843579999999</v>
      </c>
      <c r="L118" s="107">
        <v>1.3878018697000001</v>
      </c>
      <c r="M118" s="107">
        <v>1.0591782863000001</v>
      </c>
      <c r="N118" s="107">
        <v>1.8183851146000001</v>
      </c>
      <c r="O118" s="116">
        <v>63</v>
      </c>
      <c r="P118" s="116">
        <v>42190</v>
      </c>
      <c r="Q118" s="117">
        <v>1.5801359236000001</v>
      </c>
      <c r="R118" s="107">
        <v>1.1783794106000001</v>
      </c>
      <c r="S118" s="107">
        <v>2.1188672462999998</v>
      </c>
      <c r="T118" s="107">
        <v>3.4490906999999999E-3</v>
      </c>
      <c r="U118" s="109">
        <v>1.4932448447</v>
      </c>
      <c r="V118" s="107">
        <v>1.1665133405000001</v>
      </c>
      <c r="W118" s="107">
        <v>1.9114913554999999</v>
      </c>
      <c r="X118" s="107">
        <v>1.5492296339</v>
      </c>
      <c r="Y118" s="107">
        <v>1.1553311811</v>
      </c>
      <c r="Z118" s="107">
        <v>2.0774237704999998</v>
      </c>
      <c r="AA118" s="116">
        <v>57</v>
      </c>
      <c r="AB118" s="116">
        <v>43816</v>
      </c>
      <c r="AC118" s="117">
        <v>1.2735147136</v>
      </c>
      <c r="AD118" s="107">
        <v>0.93756268990000002</v>
      </c>
      <c r="AE118" s="107">
        <v>1.7298467007</v>
      </c>
      <c r="AF118" s="107">
        <v>1.173896E-4</v>
      </c>
      <c r="AG118" s="109">
        <v>1.3008946504000001</v>
      </c>
      <c r="AH118" s="107">
        <v>1.0034546021999999</v>
      </c>
      <c r="AI118" s="107">
        <v>1.6865007023</v>
      </c>
      <c r="AJ118" s="107">
        <v>1.8254281289000001</v>
      </c>
      <c r="AK118" s="107">
        <v>1.3438818480000001</v>
      </c>
      <c r="AL118" s="107">
        <v>2.4795244156999998</v>
      </c>
      <c r="AM118" s="107">
        <v>0.28804114949999998</v>
      </c>
      <c r="AN118" s="107">
        <v>0.80595263650000004</v>
      </c>
      <c r="AO118" s="107">
        <v>0.54133948399999998</v>
      </c>
      <c r="AP118" s="107">
        <v>1.1999118326</v>
      </c>
      <c r="AQ118" s="107">
        <v>0.11000658470000001</v>
      </c>
      <c r="AR118" s="107">
        <v>0.73790413830000001</v>
      </c>
      <c r="AS118" s="107">
        <v>0.50829641219999999</v>
      </c>
      <c r="AT118" s="107">
        <v>1.0712302982999999</v>
      </c>
      <c r="AU118" s="106" t="s">
        <v>28</v>
      </c>
      <c r="AV118" s="106">
        <v>2</v>
      </c>
      <c r="AW118" s="106">
        <v>3</v>
      </c>
      <c r="AX118" s="106" t="s">
        <v>28</v>
      </c>
      <c r="AY118" s="106" t="s">
        <v>28</v>
      </c>
      <c r="AZ118" s="106" t="s">
        <v>28</v>
      </c>
      <c r="BA118" s="106" t="s">
        <v>28</v>
      </c>
      <c r="BB118" s="106" t="s">
        <v>28</v>
      </c>
      <c r="BC118" s="118" t="s">
        <v>440</v>
      </c>
      <c r="BD118" s="119">
        <v>15.6</v>
      </c>
      <c r="BE118" s="119">
        <v>12.6</v>
      </c>
      <c r="BF118" s="119">
        <v>11.4</v>
      </c>
      <c r="BQ118" s="52"/>
      <c r="CC118" s="4"/>
      <c r="CO118" s="4"/>
    </row>
    <row r="119" spans="1:93" x14ac:dyDescent="0.3">
      <c r="A119" s="10"/>
      <c r="B119" t="s">
        <v>122</v>
      </c>
      <c r="C119" s="106">
        <v>7</v>
      </c>
      <c r="D119" s="116">
        <v>4657</v>
      </c>
      <c r="E119" s="117">
        <v>2.3013681426999999</v>
      </c>
      <c r="F119" s="107">
        <v>1.0786698773000001</v>
      </c>
      <c r="G119" s="107">
        <v>4.9100243177999996</v>
      </c>
      <c r="H119" s="107">
        <v>0.30113580690000002</v>
      </c>
      <c r="I119" s="109">
        <v>1.5031135924000001</v>
      </c>
      <c r="J119" s="107">
        <v>0.71658524150000003</v>
      </c>
      <c r="K119" s="107">
        <v>3.1529402797000001</v>
      </c>
      <c r="L119" s="107">
        <v>1.4914855994</v>
      </c>
      <c r="M119" s="107">
        <v>0.69907137350000004</v>
      </c>
      <c r="N119" s="107">
        <v>3.1821204207</v>
      </c>
      <c r="O119" s="116">
        <v>8</v>
      </c>
      <c r="P119" s="116">
        <v>5023</v>
      </c>
      <c r="Q119" s="117">
        <v>2.3660340096999999</v>
      </c>
      <c r="R119" s="107">
        <v>1.1600392006</v>
      </c>
      <c r="S119" s="107">
        <v>4.8257997934999999</v>
      </c>
      <c r="T119" s="107">
        <v>2.0674988299999999E-2</v>
      </c>
      <c r="U119" s="109">
        <v>1.5926737010000001</v>
      </c>
      <c r="V119" s="107">
        <v>0.79649236509999999</v>
      </c>
      <c r="W119" s="107">
        <v>3.1847254650000001</v>
      </c>
      <c r="X119" s="107">
        <v>2.3197561348</v>
      </c>
      <c r="Y119" s="107">
        <v>1.1373496920999999</v>
      </c>
      <c r="Z119" s="107">
        <v>4.7314107197000004</v>
      </c>
      <c r="AA119" s="116" t="s">
        <v>28</v>
      </c>
      <c r="AB119" s="116" t="s">
        <v>28</v>
      </c>
      <c r="AC119" s="117" t="s">
        <v>28</v>
      </c>
      <c r="AD119" s="107" t="s">
        <v>28</v>
      </c>
      <c r="AE119" s="107" t="s">
        <v>28</v>
      </c>
      <c r="AF119" s="107" t="s">
        <v>28</v>
      </c>
      <c r="AG119" s="109" t="s">
        <v>28</v>
      </c>
      <c r="AH119" s="107" t="s">
        <v>28</v>
      </c>
      <c r="AI119" s="107" t="s">
        <v>28</v>
      </c>
      <c r="AJ119" s="107" t="s">
        <v>28</v>
      </c>
      <c r="AK119" s="107" t="s">
        <v>28</v>
      </c>
      <c r="AL119" s="107" t="s">
        <v>28</v>
      </c>
      <c r="AM119" s="107">
        <v>7.7921536700000002E-2</v>
      </c>
      <c r="AN119" s="107">
        <v>0.29952191319999999</v>
      </c>
      <c r="AO119" s="107">
        <v>7.8401094300000002E-2</v>
      </c>
      <c r="AP119" s="107">
        <v>1.1442872999</v>
      </c>
      <c r="AQ119" s="107">
        <v>0.95796575520000005</v>
      </c>
      <c r="AR119" s="107">
        <v>1.0280988798999999</v>
      </c>
      <c r="AS119" s="107">
        <v>0.36686060910000001</v>
      </c>
      <c r="AT119" s="107">
        <v>2.8811687072000001</v>
      </c>
      <c r="AU119" s="106" t="s">
        <v>28</v>
      </c>
      <c r="AV119" s="106" t="s">
        <v>28</v>
      </c>
      <c r="AW119" s="106" t="s">
        <v>28</v>
      </c>
      <c r="AX119" s="106" t="s">
        <v>28</v>
      </c>
      <c r="AY119" s="106" t="s">
        <v>28</v>
      </c>
      <c r="AZ119" s="106" t="s">
        <v>28</v>
      </c>
      <c r="BA119" s="106" t="s">
        <v>28</v>
      </c>
      <c r="BB119" s="106" t="s">
        <v>429</v>
      </c>
      <c r="BC119" s="118" t="s">
        <v>430</v>
      </c>
      <c r="BD119" s="119">
        <v>1.4</v>
      </c>
      <c r="BE119" s="119">
        <v>1.6</v>
      </c>
      <c r="BF119" s="119" t="s">
        <v>28</v>
      </c>
      <c r="BQ119" s="52"/>
      <c r="CC119" s="4"/>
      <c r="CO119" s="4"/>
    </row>
    <row r="120" spans="1:93" s="3" customFormat="1" x14ac:dyDescent="0.3">
      <c r="A120" s="10"/>
      <c r="B120" s="3" t="s">
        <v>195</v>
      </c>
      <c r="C120" s="112">
        <v>254</v>
      </c>
      <c r="D120" s="113">
        <v>193732</v>
      </c>
      <c r="E120" s="108">
        <v>1.4016308615999999</v>
      </c>
      <c r="F120" s="114">
        <v>1.1563863601</v>
      </c>
      <c r="G120" s="114">
        <v>1.6988864101000001</v>
      </c>
      <c r="H120" s="114">
        <v>0.32746537060000003</v>
      </c>
      <c r="I120" s="115">
        <v>1.3110895464000001</v>
      </c>
      <c r="J120" s="114">
        <v>1.1593731004000001</v>
      </c>
      <c r="K120" s="114">
        <v>1.4826597218999999</v>
      </c>
      <c r="L120" s="114">
        <v>0.9083780239</v>
      </c>
      <c r="M120" s="114">
        <v>0.74943837599999996</v>
      </c>
      <c r="N120" s="114">
        <v>1.1010253287</v>
      </c>
      <c r="O120" s="113">
        <v>182</v>
      </c>
      <c r="P120" s="113">
        <v>194783</v>
      </c>
      <c r="Q120" s="108">
        <v>0.89586203220000005</v>
      </c>
      <c r="R120" s="114">
        <v>0.7252193455</v>
      </c>
      <c r="S120" s="114">
        <v>1.1066566078</v>
      </c>
      <c r="T120" s="114">
        <v>0.22890003119999999</v>
      </c>
      <c r="U120" s="115">
        <v>0.93437312289999996</v>
      </c>
      <c r="V120" s="114">
        <v>0.80802552729999999</v>
      </c>
      <c r="W120" s="114">
        <v>1.0804771673</v>
      </c>
      <c r="X120" s="114">
        <v>0.87833963370000001</v>
      </c>
      <c r="Y120" s="114">
        <v>0.71103459170000005</v>
      </c>
      <c r="Z120" s="114">
        <v>1.0850112232</v>
      </c>
      <c r="AA120" s="113">
        <v>150</v>
      </c>
      <c r="AB120" s="113">
        <v>197479</v>
      </c>
      <c r="AC120" s="108">
        <v>0.69362124970000005</v>
      </c>
      <c r="AD120" s="114">
        <v>0.55398341090000003</v>
      </c>
      <c r="AE120" s="114">
        <v>0.86845639880000003</v>
      </c>
      <c r="AF120" s="114">
        <v>0.95970093850000004</v>
      </c>
      <c r="AG120" s="115">
        <v>0.75957443579999995</v>
      </c>
      <c r="AH120" s="114">
        <v>0.64724696810000004</v>
      </c>
      <c r="AI120" s="114">
        <v>0.89139594609999995</v>
      </c>
      <c r="AJ120" s="114">
        <v>0.99422152450000001</v>
      </c>
      <c r="AK120" s="114">
        <v>0.79406770130000004</v>
      </c>
      <c r="AL120" s="114">
        <v>1.2448264023</v>
      </c>
      <c r="AM120" s="114">
        <v>6.5045784199999998E-2</v>
      </c>
      <c r="AN120" s="114">
        <v>0.77425007950000002</v>
      </c>
      <c r="AO120" s="114">
        <v>0.58997683460000006</v>
      </c>
      <c r="AP120" s="114">
        <v>1.0160791924000001</v>
      </c>
      <c r="AQ120" s="114">
        <v>4.2140169999999998E-4</v>
      </c>
      <c r="AR120" s="114">
        <v>0.639156897</v>
      </c>
      <c r="AS120" s="114">
        <v>0.4983812587</v>
      </c>
      <c r="AT120" s="114">
        <v>0.8196968322</v>
      </c>
      <c r="AU120" s="112" t="s">
        <v>28</v>
      </c>
      <c r="AV120" s="112" t="s">
        <v>28</v>
      </c>
      <c r="AW120" s="112" t="s">
        <v>28</v>
      </c>
      <c r="AX120" s="112" t="s">
        <v>228</v>
      </c>
      <c r="AY120" s="112" t="s">
        <v>28</v>
      </c>
      <c r="AZ120" s="112" t="s">
        <v>28</v>
      </c>
      <c r="BA120" s="112" t="s">
        <v>28</v>
      </c>
      <c r="BB120" s="112" t="s">
        <v>28</v>
      </c>
      <c r="BC120" s="110" t="s">
        <v>422</v>
      </c>
      <c r="BD120" s="111">
        <v>50.8</v>
      </c>
      <c r="BE120" s="111">
        <v>36.4</v>
      </c>
      <c r="BF120" s="111">
        <v>30</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196</v>
      </c>
      <c r="C121" s="106">
        <v>106</v>
      </c>
      <c r="D121" s="116">
        <v>107165</v>
      </c>
      <c r="E121" s="117">
        <v>1.1739894094000001</v>
      </c>
      <c r="F121" s="107">
        <v>0.922642725</v>
      </c>
      <c r="G121" s="107">
        <v>1.4938080538</v>
      </c>
      <c r="H121" s="107">
        <v>2.6177507700000002E-2</v>
      </c>
      <c r="I121" s="109">
        <v>0.98912891339999998</v>
      </c>
      <c r="J121" s="107">
        <v>0.81766779820000002</v>
      </c>
      <c r="K121" s="107">
        <v>1.1965446229000001</v>
      </c>
      <c r="L121" s="107">
        <v>0.76084667439999998</v>
      </c>
      <c r="M121" s="107">
        <v>0.59795228420000002</v>
      </c>
      <c r="N121" s="107">
        <v>0.96811681679999995</v>
      </c>
      <c r="O121" s="116">
        <v>98</v>
      </c>
      <c r="P121" s="116">
        <v>116968</v>
      </c>
      <c r="Q121" s="117">
        <v>0.94357130389999999</v>
      </c>
      <c r="R121" s="107">
        <v>0.73526328210000003</v>
      </c>
      <c r="S121" s="107">
        <v>1.210895236</v>
      </c>
      <c r="T121" s="107">
        <v>0.54081024899999997</v>
      </c>
      <c r="U121" s="109">
        <v>0.83783598930000003</v>
      </c>
      <c r="V121" s="107">
        <v>0.6873448311</v>
      </c>
      <c r="W121" s="107">
        <v>1.0212765314000001</v>
      </c>
      <c r="X121" s="107">
        <v>0.9251157472</v>
      </c>
      <c r="Y121" s="107">
        <v>0.72088207630000001</v>
      </c>
      <c r="Z121" s="107">
        <v>1.187211021</v>
      </c>
      <c r="AA121" s="116">
        <v>66</v>
      </c>
      <c r="AB121" s="116">
        <v>127454</v>
      </c>
      <c r="AC121" s="117">
        <v>0.56886788229999996</v>
      </c>
      <c r="AD121" s="107">
        <v>0.42680991680000002</v>
      </c>
      <c r="AE121" s="107">
        <v>0.75820793949999998</v>
      </c>
      <c r="AF121" s="107">
        <v>0.16387905829999999</v>
      </c>
      <c r="AG121" s="109">
        <v>0.51783388519999995</v>
      </c>
      <c r="AH121" s="107">
        <v>0.40683171229999998</v>
      </c>
      <c r="AI121" s="107">
        <v>0.65912249339999995</v>
      </c>
      <c r="AJ121" s="107">
        <v>0.81540277699999997</v>
      </c>
      <c r="AK121" s="107">
        <v>0.61177999709999997</v>
      </c>
      <c r="AL121" s="107">
        <v>1.0867986727000001</v>
      </c>
      <c r="AM121" s="107">
        <v>4.760467E-3</v>
      </c>
      <c r="AN121" s="107">
        <v>0.60288807</v>
      </c>
      <c r="AO121" s="107">
        <v>0.4242758271</v>
      </c>
      <c r="AP121" s="107">
        <v>0.85669274979999999</v>
      </c>
      <c r="AQ121" s="107">
        <v>0.1764596286</v>
      </c>
      <c r="AR121" s="107">
        <v>0.80373067789999997</v>
      </c>
      <c r="AS121" s="107">
        <v>0.58549692880000004</v>
      </c>
      <c r="AT121" s="107">
        <v>1.1033072435</v>
      </c>
      <c r="AU121" s="106" t="s">
        <v>28</v>
      </c>
      <c r="AV121" s="106" t="s">
        <v>28</v>
      </c>
      <c r="AW121" s="106" t="s">
        <v>28</v>
      </c>
      <c r="AX121" s="106" t="s">
        <v>28</v>
      </c>
      <c r="AY121" s="106" t="s">
        <v>229</v>
      </c>
      <c r="AZ121" s="106" t="s">
        <v>28</v>
      </c>
      <c r="BA121" s="106" t="s">
        <v>28</v>
      </c>
      <c r="BB121" s="106" t="s">
        <v>28</v>
      </c>
      <c r="BC121" s="118" t="s">
        <v>439</v>
      </c>
      <c r="BD121" s="119">
        <v>21.2</v>
      </c>
      <c r="BE121" s="119">
        <v>19.600000000000001</v>
      </c>
      <c r="BF121" s="119">
        <v>13.2</v>
      </c>
    </row>
    <row r="122" spans="1:93" x14ac:dyDescent="0.3">
      <c r="A122" s="10"/>
      <c r="B122" t="s">
        <v>197</v>
      </c>
      <c r="C122" s="106">
        <v>156</v>
      </c>
      <c r="D122" s="116">
        <v>107811</v>
      </c>
      <c r="E122" s="117">
        <v>1.5172170565</v>
      </c>
      <c r="F122" s="107">
        <v>1.2211097659000001</v>
      </c>
      <c r="G122" s="107">
        <v>1.8851274971</v>
      </c>
      <c r="H122" s="107">
        <v>0.87907771150000003</v>
      </c>
      <c r="I122" s="109">
        <v>1.4469766535999999</v>
      </c>
      <c r="J122" s="107">
        <v>1.2368324133999999</v>
      </c>
      <c r="K122" s="107">
        <v>1.6928254897999999</v>
      </c>
      <c r="L122" s="107">
        <v>0.98328787510000004</v>
      </c>
      <c r="M122" s="107">
        <v>0.79138474079999999</v>
      </c>
      <c r="N122" s="107">
        <v>1.2217256608</v>
      </c>
      <c r="O122" s="116">
        <v>111</v>
      </c>
      <c r="P122" s="116">
        <v>106980</v>
      </c>
      <c r="Q122" s="117">
        <v>1.0028669716</v>
      </c>
      <c r="R122" s="107">
        <v>0.78706328449999996</v>
      </c>
      <c r="S122" s="107">
        <v>1.2778415440999999</v>
      </c>
      <c r="T122" s="107">
        <v>0.89133159350000002</v>
      </c>
      <c r="U122" s="109">
        <v>1.0375771171999999</v>
      </c>
      <c r="V122" s="107">
        <v>0.86144570519999997</v>
      </c>
      <c r="W122" s="107">
        <v>1.2497204033</v>
      </c>
      <c r="X122" s="107">
        <v>0.98325163559999995</v>
      </c>
      <c r="Y122" s="107">
        <v>0.77166890889999995</v>
      </c>
      <c r="Z122" s="107">
        <v>1.2528479089</v>
      </c>
      <c r="AA122" s="116">
        <v>95</v>
      </c>
      <c r="AB122" s="116">
        <v>106190</v>
      </c>
      <c r="AC122" s="117">
        <v>0.84169865160000001</v>
      </c>
      <c r="AD122" s="107">
        <v>0.65072266729999995</v>
      </c>
      <c r="AE122" s="107">
        <v>1.0887228242</v>
      </c>
      <c r="AF122" s="107">
        <v>0.15283678240000001</v>
      </c>
      <c r="AG122" s="109">
        <v>0.89462284579999996</v>
      </c>
      <c r="AH122" s="107">
        <v>0.73165871309999997</v>
      </c>
      <c r="AI122" s="107">
        <v>1.0938843781000001</v>
      </c>
      <c r="AJ122" s="107">
        <v>1.2064724328</v>
      </c>
      <c r="AK122" s="107">
        <v>0.932731635</v>
      </c>
      <c r="AL122" s="107">
        <v>1.5605514774</v>
      </c>
      <c r="AM122" s="107">
        <v>0.28540477800000003</v>
      </c>
      <c r="AN122" s="107">
        <v>0.83929242400000004</v>
      </c>
      <c r="AO122" s="107">
        <v>0.6085757557</v>
      </c>
      <c r="AP122" s="107">
        <v>1.157475904</v>
      </c>
      <c r="AQ122" s="107">
        <v>5.6053921000000003E-3</v>
      </c>
      <c r="AR122" s="107">
        <v>0.66099110029999997</v>
      </c>
      <c r="AS122" s="107">
        <v>0.49314243279999997</v>
      </c>
      <c r="AT122" s="107">
        <v>0.88596966249999998</v>
      </c>
      <c r="AU122" s="106" t="s">
        <v>28</v>
      </c>
      <c r="AV122" s="106" t="s">
        <v>28</v>
      </c>
      <c r="AW122" s="106" t="s">
        <v>28</v>
      </c>
      <c r="AX122" s="106" t="s">
        <v>228</v>
      </c>
      <c r="AY122" s="106" t="s">
        <v>28</v>
      </c>
      <c r="AZ122" s="106" t="s">
        <v>28</v>
      </c>
      <c r="BA122" s="106" t="s">
        <v>28</v>
      </c>
      <c r="BB122" s="106" t="s">
        <v>28</v>
      </c>
      <c r="BC122" s="118" t="s">
        <v>422</v>
      </c>
      <c r="BD122" s="119">
        <v>31.2</v>
      </c>
      <c r="BE122" s="119">
        <v>22.2</v>
      </c>
      <c r="BF122" s="119">
        <v>19</v>
      </c>
      <c r="BQ122" s="52"/>
      <c r="CC122" s="4"/>
      <c r="CO122" s="4"/>
    </row>
    <row r="123" spans="1:93" s="3" customFormat="1" x14ac:dyDescent="0.3">
      <c r="A123" s="10"/>
      <c r="B123" s="3" t="s">
        <v>123</v>
      </c>
      <c r="C123" s="112">
        <v>114</v>
      </c>
      <c r="D123" s="113">
        <v>76145</v>
      </c>
      <c r="E123" s="108">
        <v>2.0348761784999998</v>
      </c>
      <c r="F123" s="114">
        <v>1.5981887964999999</v>
      </c>
      <c r="G123" s="114">
        <v>2.5908835494</v>
      </c>
      <c r="H123" s="114">
        <v>2.47632341E-2</v>
      </c>
      <c r="I123" s="115">
        <v>1.4971436076</v>
      </c>
      <c r="J123" s="114">
        <v>1.2460662451</v>
      </c>
      <c r="K123" s="114">
        <v>1.7988120540000001</v>
      </c>
      <c r="L123" s="114">
        <v>1.3187757579999999</v>
      </c>
      <c r="M123" s="114">
        <v>1.0357645658000001</v>
      </c>
      <c r="N123" s="114">
        <v>1.6791166228000001</v>
      </c>
      <c r="O123" s="113">
        <v>90</v>
      </c>
      <c r="P123" s="113">
        <v>78954</v>
      </c>
      <c r="Q123" s="108">
        <v>1.3824276819000001</v>
      </c>
      <c r="R123" s="114">
        <v>1.0646154002999999</v>
      </c>
      <c r="S123" s="114">
        <v>1.7951142687999999</v>
      </c>
      <c r="T123" s="114">
        <v>2.2516378699999999E-2</v>
      </c>
      <c r="U123" s="115">
        <v>1.1399042479999999</v>
      </c>
      <c r="V123" s="114">
        <v>0.92713686799999995</v>
      </c>
      <c r="W123" s="114">
        <v>1.4014993251000001</v>
      </c>
      <c r="X123" s="114">
        <v>1.3553884192000001</v>
      </c>
      <c r="Y123" s="114">
        <v>1.0437923106</v>
      </c>
      <c r="Z123" s="114">
        <v>1.7600031617</v>
      </c>
      <c r="AA123" s="113">
        <v>78</v>
      </c>
      <c r="AB123" s="113">
        <v>78973</v>
      </c>
      <c r="AC123" s="108">
        <v>1.0860628951</v>
      </c>
      <c r="AD123" s="114">
        <v>0.82367558549999997</v>
      </c>
      <c r="AE123" s="114">
        <v>1.4320354189</v>
      </c>
      <c r="AF123" s="114">
        <v>1.7075371000000001E-3</v>
      </c>
      <c r="AG123" s="115">
        <v>0.98767933340000003</v>
      </c>
      <c r="AH123" s="114">
        <v>0.79110908270000002</v>
      </c>
      <c r="AI123" s="114">
        <v>1.2330922335000001</v>
      </c>
      <c r="AJ123" s="114">
        <v>1.5567387933000001</v>
      </c>
      <c r="AK123" s="114">
        <v>1.1806385640999999</v>
      </c>
      <c r="AL123" s="114">
        <v>2.0526482397999999</v>
      </c>
      <c r="AM123" s="114">
        <v>0.1770310709</v>
      </c>
      <c r="AN123" s="114">
        <v>0.7856200431</v>
      </c>
      <c r="AO123" s="114">
        <v>0.55344466250000002</v>
      </c>
      <c r="AP123" s="114">
        <v>1.1151952382000001</v>
      </c>
      <c r="AQ123" s="114">
        <v>1.9974881E-2</v>
      </c>
      <c r="AR123" s="114">
        <v>0.67936697899999998</v>
      </c>
      <c r="AS123" s="114">
        <v>0.49054622199999998</v>
      </c>
      <c r="AT123" s="114">
        <v>0.9408685081</v>
      </c>
      <c r="AU123" s="112" t="s">
        <v>28</v>
      </c>
      <c r="AV123" s="112" t="s">
        <v>28</v>
      </c>
      <c r="AW123" s="112">
        <v>3</v>
      </c>
      <c r="AX123" s="112" t="s">
        <v>228</v>
      </c>
      <c r="AY123" s="112" t="s">
        <v>28</v>
      </c>
      <c r="AZ123" s="112" t="s">
        <v>28</v>
      </c>
      <c r="BA123" s="112" t="s">
        <v>28</v>
      </c>
      <c r="BB123" s="112" t="s">
        <v>28</v>
      </c>
      <c r="BC123" s="110" t="s">
        <v>443</v>
      </c>
      <c r="BD123" s="111">
        <v>22.8</v>
      </c>
      <c r="BE123" s="111">
        <v>18</v>
      </c>
      <c r="BF123" s="111">
        <v>15.6</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124</v>
      </c>
      <c r="C124" s="106">
        <v>61</v>
      </c>
      <c r="D124" s="116">
        <v>35132</v>
      </c>
      <c r="E124" s="117">
        <v>2.6700640721000002</v>
      </c>
      <c r="F124" s="107">
        <v>1.9880106125000001</v>
      </c>
      <c r="G124" s="107">
        <v>3.5861187582</v>
      </c>
      <c r="H124" s="107">
        <v>2.6870019999999999E-4</v>
      </c>
      <c r="I124" s="109">
        <v>1.7363087783</v>
      </c>
      <c r="J124" s="107">
        <v>1.3509577627</v>
      </c>
      <c r="K124" s="107">
        <v>2.2315784081999999</v>
      </c>
      <c r="L124" s="107">
        <v>1.7304324497000001</v>
      </c>
      <c r="M124" s="107">
        <v>1.2884028179</v>
      </c>
      <c r="N124" s="107">
        <v>2.3241151149000001</v>
      </c>
      <c r="O124" s="116">
        <v>53</v>
      </c>
      <c r="P124" s="116">
        <v>39223</v>
      </c>
      <c r="Q124" s="117">
        <v>1.984340247</v>
      </c>
      <c r="R124" s="107">
        <v>1.4519187451</v>
      </c>
      <c r="S124" s="107">
        <v>2.7120017764000002</v>
      </c>
      <c r="T124" s="107">
        <v>2.9736100000000001E-5</v>
      </c>
      <c r="U124" s="109">
        <v>1.3512479922</v>
      </c>
      <c r="V124" s="107">
        <v>1.0323180895999999</v>
      </c>
      <c r="W124" s="107">
        <v>1.7687098144</v>
      </c>
      <c r="X124" s="107">
        <v>1.9455280198</v>
      </c>
      <c r="Y124" s="107">
        <v>1.4235202886</v>
      </c>
      <c r="Z124" s="107">
        <v>2.6589570280000001</v>
      </c>
      <c r="AA124" s="116">
        <v>56</v>
      </c>
      <c r="AB124" s="116">
        <v>42578</v>
      </c>
      <c r="AC124" s="117">
        <v>1.7492583369000001</v>
      </c>
      <c r="AD124" s="107">
        <v>1.2859993946999999</v>
      </c>
      <c r="AE124" s="107">
        <v>2.3793982654999999</v>
      </c>
      <c r="AF124" s="107">
        <v>4.7398486000000003E-9</v>
      </c>
      <c r="AG124" s="109">
        <v>1.315233219</v>
      </c>
      <c r="AH124" s="107">
        <v>1.0121763337</v>
      </c>
      <c r="AI124" s="107">
        <v>1.7090287165</v>
      </c>
      <c r="AJ124" s="107">
        <v>2.5073486303000001</v>
      </c>
      <c r="AK124" s="107">
        <v>1.8433233977000001</v>
      </c>
      <c r="AL124" s="107">
        <v>3.4105774179999999</v>
      </c>
      <c r="AM124" s="107">
        <v>0.54962562599999998</v>
      </c>
      <c r="AN124" s="107">
        <v>0.88153145079999995</v>
      </c>
      <c r="AO124" s="107">
        <v>0.58324276090000005</v>
      </c>
      <c r="AP124" s="107">
        <v>1.3323743574</v>
      </c>
      <c r="AQ124" s="107">
        <v>0.1511466078</v>
      </c>
      <c r="AR124" s="107">
        <v>0.74318076020000001</v>
      </c>
      <c r="AS124" s="107">
        <v>0.49555524429999998</v>
      </c>
      <c r="AT124" s="107">
        <v>1.1145430277999999</v>
      </c>
      <c r="AU124" s="106">
        <v>1</v>
      </c>
      <c r="AV124" s="106">
        <v>2</v>
      </c>
      <c r="AW124" s="106">
        <v>3</v>
      </c>
      <c r="AX124" s="106" t="s">
        <v>28</v>
      </c>
      <c r="AY124" s="106" t="s">
        <v>28</v>
      </c>
      <c r="AZ124" s="106" t="s">
        <v>28</v>
      </c>
      <c r="BA124" s="106" t="s">
        <v>28</v>
      </c>
      <c r="BB124" s="106" t="s">
        <v>28</v>
      </c>
      <c r="BC124" s="118" t="s">
        <v>230</v>
      </c>
      <c r="BD124" s="119">
        <v>12.2</v>
      </c>
      <c r="BE124" s="119">
        <v>10.6</v>
      </c>
      <c r="BF124" s="119">
        <v>11.2</v>
      </c>
      <c r="BQ124" s="52"/>
      <c r="CC124" s="4"/>
      <c r="CO124" s="4"/>
    </row>
    <row r="125" spans="1:93" x14ac:dyDescent="0.3">
      <c r="A125" s="10"/>
      <c r="B125" t="s">
        <v>125</v>
      </c>
      <c r="C125" s="106">
        <v>30</v>
      </c>
      <c r="D125" s="116">
        <v>8343</v>
      </c>
      <c r="E125" s="117">
        <v>5.6949517257000002</v>
      </c>
      <c r="F125" s="107">
        <v>3.8504285706000001</v>
      </c>
      <c r="G125" s="107">
        <v>8.4230818890000005</v>
      </c>
      <c r="H125" s="107">
        <v>6.184613E-11</v>
      </c>
      <c r="I125" s="109">
        <v>3.5958288385000001</v>
      </c>
      <c r="J125" s="107">
        <v>2.5141522998000001</v>
      </c>
      <c r="K125" s="107">
        <v>5.1428805792999999</v>
      </c>
      <c r="L125" s="107">
        <v>3.6908212687000002</v>
      </c>
      <c r="M125" s="107">
        <v>2.4954107333</v>
      </c>
      <c r="N125" s="107">
        <v>5.4588855676000003</v>
      </c>
      <c r="O125" s="116">
        <v>24</v>
      </c>
      <c r="P125" s="116">
        <v>9684</v>
      </c>
      <c r="Q125" s="117">
        <v>3.6570367051999999</v>
      </c>
      <c r="R125" s="107">
        <v>2.3750639833</v>
      </c>
      <c r="S125" s="107">
        <v>5.6309714421999999</v>
      </c>
      <c r="T125" s="107">
        <v>6.7022972999999999E-9</v>
      </c>
      <c r="U125" s="109">
        <v>2.4783147460000001</v>
      </c>
      <c r="V125" s="107">
        <v>1.6611378481000001</v>
      </c>
      <c r="W125" s="107">
        <v>3.6974920456000002</v>
      </c>
      <c r="X125" s="107">
        <v>3.5855077728000002</v>
      </c>
      <c r="Y125" s="107">
        <v>2.3286094889000002</v>
      </c>
      <c r="Z125" s="107">
        <v>5.5208338065999998</v>
      </c>
      <c r="AA125" s="116">
        <v>21</v>
      </c>
      <c r="AB125" s="116">
        <v>10882</v>
      </c>
      <c r="AC125" s="117">
        <v>2.6233813026999999</v>
      </c>
      <c r="AD125" s="107">
        <v>1.6585515376</v>
      </c>
      <c r="AE125" s="107">
        <v>4.1494818241000004</v>
      </c>
      <c r="AF125" s="107">
        <v>1.4993948999999999E-8</v>
      </c>
      <c r="AG125" s="109">
        <v>1.9297923176</v>
      </c>
      <c r="AH125" s="107">
        <v>1.2582390751000001</v>
      </c>
      <c r="AI125" s="107">
        <v>2.9597700967999998</v>
      </c>
      <c r="AJ125" s="107">
        <v>3.7602973658000001</v>
      </c>
      <c r="AK125" s="107">
        <v>2.3773314886999999</v>
      </c>
      <c r="AL125" s="107">
        <v>5.9477764655999996</v>
      </c>
      <c r="AM125" s="107">
        <v>0.28760866260000001</v>
      </c>
      <c r="AN125" s="107">
        <v>0.71735164679999996</v>
      </c>
      <c r="AO125" s="107">
        <v>0.3888892411</v>
      </c>
      <c r="AP125" s="107">
        <v>1.3232389347</v>
      </c>
      <c r="AQ125" s="107">
        <v>0.1244097418</v>
      </c>
      <c r="AR125" s="107">
        <v>0.64215411850000004</v>
      </c>
      <c r="AS125" s="107">
        <v>0.36497851549999999</v>
      </c>
      <c r="AT125" s="107">
        <v>1.1298251662000001</v>
      </c>
      <c r="AU125" s="106">
        <v>1</v>
      </c>
      <c r="AV125" s="106">
        <v>2</v>
      </c>
      <c r="AW125" s="106">
        <v>3</v>
      </c>
      <c r="AX125" s="106" t="s">
        <v>28</v>
      </c>
      <c r="AY125" s="106" t="s">
        <v>28</v>
      </c>
      <c r="AZ125" s="106" t="s">
        <v>28</v>
      </c>
      <c r="BA125" s="106" t="s">
        <v>28</v>
      </c>
      <c r="BB125" s="106" t="s">
        <v>28</v>
      </c>
      <c r="BC125" s="118" t="s">
        <v>230</v>
      </c>
      <c r="BD125" s="119">
        <v>6</v>
      </c>
      <c r="BE125" s="119">
        <v>4.8</v>
      </c>
      <c r="BF125" s="119">
        <v>4.2</v>
      </c>
      <c r="BQ125" s="52"/>
      <c r="CC125" s="4"/>
      <c r="CO125" s="4"/>
    </row>
    <row r="126" spans="1:93" s="3" customFormat="1" x14ac:dyDescent="0.3">
      <c r="A126" s="10" t="s">
        <v>234</v>
      </c>
      <c r="B126" s="3" t="s">
        <v>49</v>
      </c>
      <c r="C126" s="112">
        <v>203</v>
      </c>
      <c r="D126" s="113">
        <v>175401</v>
      </c>
      <c r="E126" s="108">
        <v>1.4298735563</v>
      </c>
      <c r="F126" s="114">
        <v>1.1690290735</v>
      </c>
      <c r="G126" s="114">
        <v>1.7489200513000001</v>
      </c>
      <c r="H126" s="114">
        <v>0.4587084266</v>
      </c>
      <c r="I126" s="115">
        <v>1.1573480196999999</v>
      </c>
      <c r="J126" s="114">
        <v>1.0086055104</v>
      </c>
      <c r="K126" s="114">
        <v>1.3280260962999999</v>
      </c>
      <c r="L126" s="114">
        <v>0.92668173279999999</v>
      </c>
      <c r="M126" s="114">
        <v>0.75763194769999997</v>
      </c>
      <c r="N126" s="114">
        <v>1.1334514554999999</v>
      </c>
      <c r="O126" s="113">
        <v>151</v>
      </c>
      <c r="P126" s="113">
        <v>202061</v>
      </c>
      <c r="Q126" s="108">
        <v>0.86314370870000001</v>
      </c>
      <c r="R126" s="114">
        <v>0.69255671900000004</v>
      </c>
      <c r="S126" s="114">
        <v>1.0757488037</v>
      </c>
      <c r="T126" s="114">
        <v>0.13731841450000001</v>
      </c>
      <c r="U126" s="115">
        <v>0.74729908300000003</v>
      </c>
      <c r="V126" s="114">
        <v>0.63712500520000004</v>
      </c>
      <c r="W126" s="114">
        <v>0.87652488110000004</v>
      </c>
      <c r="X126" s="114">
        <v>0.84626125630000004</v>
      </c>
      <c r="Y126" s="114">
        <v>0.67901082189999995</v>
      </c>
      <c r="Z126" s="114">
        <v>1.0547079529000001</v>
      </c>
      <c r="AA126" s="113">
        <v>123</v>
      </c>
      <c r="AB126" s="113">
        <v>227387</v>
      </c>
      <c r="AC126" s="108">
        <v>0.59347574599999997</v>
      </c>
      <c r="AD126" s="114">
        <v>0.4691908031</v>
      </c>
      <c r="AE126" s="114">
        <v>0.75068278980000003</v>
      </c>
      <c r="AF126" s="114">
        <v>0.1773672557</v>
      </c>
      <c r="AG126" s="115">
        <v>0.54092802139999996</v>
      </c>
      <c r="AH126" s="114">
        <v>0.4533036553</v>
      </c>
      <c r="AI126" s="114">
        <v>0.64549032620000002</v>
      </c>
      <c r="AJ126" s="114">
        <v>0.85067515039999997</v>
      </c>
      <c r="AK126" s="114">
        <v>0.67252783240000003</v>
      </c>
      <c r="AL126" s="114">
        <v>1.0760122878</v>
      </c>
      <c r="AM126" s="114">
        <v>1.05645068E-2</v>
      </c>
      <c r="AN126" s="114">
        <v>0.68757466450000004</v>
      </c>
      <c r="AO126" s="114">
        <v>0.51595695389999996</v>
      </c>
      <c r="AP126" s="114">
        <v>0.9162758942</v>
      </c>
      <c r="AQ126" s="114">
        <v>1.6817660000000001E-4</v>
      </c>
      <c r="AR126" s="114">
        <v>0.60365037519999998</v>
      </c>
      <c r="AS126" s="114">
        <v>0.46408144820000002</v>
      </c>
      <c r="AT126" s="114">
        <v>0.78519358370000003</v>
      </c>
      <c r="AU126" s="112" t="s">
        <v>28</v>
      </c>
      <c r="AV126" s="112" t="s">
        <v>28</v>
      </c>
      <c r="AW126" s="112" t="s">
        <v>28</v>
      </c>
      <c r="AX126" s="112" t="s">
        <v>228</v>
      </c>
      <c r="AY126" s="112" t="s">
        <v>229</v>
      </c>
      <c r="AZ126" s="112" t="s">
        <v>28</v>
      </c>
      <c r="BA126" s="112" t="s">
        <v>28</v>
      </c>
      <c r="BB126" s="112" t="s">
        <v>28</v>
      </c>
      <c r="BC126" s="110" t="s">
        <v>433</v>
      </c>
      <c r="BD126" s="111">
        <v>40.6</v>
      </c>
      <c r="BE126" s="111">
        <v>30.2</v>
      </c>
      <c r="BF126" s="111">
        <v>24.6</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50</v>
      </c>
      <c r="C127" s="106">
        <v>111</v>
      </c>
      <c r="D127" s="116">
        <v>99427</v>
      </c>
      <c r="E127" s="117">
        <v>1.2230084895</v>
      </c>
      <c r="F127" s="107">
        <v>0.96221937280000003</v>
      </c>
      <c r="G127" s="107">
        <v>1.5544789552</v>
      </c>
      <c r="H127" s="107">
        <v>5.7510308900000001E-2</v>
      </c>
      <c r="I127" s="109">
        <v>1.1163969545000001</v>
      </c>
      <c r="J127" s="107">
        <v>0.92688567040000003</v>
      </c>
      <c r="K127" s="107">
        <v>1.3446557649999999</v>
      </c>
      <c r="L127" s="107">
        <v>0.79261527789999997</v>
      </c>
      <c r="M127" s="107">
        <v>0.62360137490000001</v>
      </c>
      <c r="N127" s="107">
        <v>1.0074368082</v>
      </c>
      <c r="O127" s="116">
        <v>89</v>
      </c>
      <c r="P127" s="116">
        <v>102793</v>
      </c>
      <c r="Q127" s="117">
        <v>0.86519399029999999</v>
      </c>
      <c r="R127" s="107">
        <v>0.6675100625</v>
      </c>
      <c r="S127" s="107">
        <v>1.1214222569000001</v>
      </c>
      <c r="T127" s="107">
        <v>0.2137431457</v>
      </c>
      <c r="U127" s="109">
        <v>0.86581771129999996</v>
      </c>
      <c r="V127" s="107">
        <v>0.70339500899999996</v>
      </c>
      <c r="W127" s="107">
        <v>1.0657458464</v>
      </c>
      <c r="X127" s="107">
        <v>0.84827143589999998</v>
      </c>
      <c r="Y127" s="107">
        <v>0.65445405950000002</v>
      </c>
      <c r="Z127" s="107">
        <v>1.0994880672</v>
      </c>
      <c r="AA127" s="116">
        <v>62</v>
      </c>
      <c r="AB127" s="116">
        <v>109253</v>
      </c>
      <c r="AC127" s="117">
        <v>0.54279587959999998</v>
      </c>
      <c r="AD127" s="107">
        <v>0.40395035350000003</v>
      </c>
      <c r="AE127" s="107">
        <v>0.72936529059999999</v>
      </c>
      <c r="AF127" s="107">
        <v>9.5900933300000005E-2</v>
      </c>
      <c r="AG127" s="109">
        <v>0.5674901376</v>
      </c>
      <c r="AH127" s="107">
        <v>0.44244125369999998</v>
      </c>
      <c r="AI127" s="107">
        <v>0.72788207149999995</v>
      </c>
      <c r="AJ127" s="107">
        <v>0.77803173869999998</v>
      </c>
      <c r="AK127" s="107">
        <v>0.57901359910000005</v>
      </c>
      <c r="AL127" s="107">
        <v>1.0454562507</v>
      </c>
      <c r="AM127" s="107">
        <v>1.22786314E-2</v>
      </c>
      <c r="AN127" s="107">
        <v>0.6273689898</v>
      </c>
      <c r="AO127" s="107">
        <v>0.43555173580000001</v>
      </c>
      <c r="AP127" s="107">
        <v>0.90366268110000003</v>
      </c>
      <c r="AQ127" s="107">
        <v>3.6111151600000002E-2</v>
      </c>
      <c r="AR127" s="107">
        <v>0.707430895</v>
      </c>
      <c r="AS127" s="107">
        <v>0.51180210199999998</v>
      </c>
      <c r="AT127" s="107">
        <v>0.97783590419999999</v>
      </c>
      <c r="AU127" s="106" t="s">
        <v>28</v>
      </c>
      <c r="AV127" s="106" t="s">
        <v>28</v>
      </c>
      <c r="AW127" s="106" t="s">
        <v>28</v>
      </c>
      <c r="AX127" s="106" t="s">
        <v>228</v>
      </c>
      <c r="AY127" s="106" t="s">
        <v>229</v>
      </c>
      <c r="AZ127" s="106" t="s">
        <v>28</v>
      </c>
      <c r="BA127" s="106" t="s">
        <v>28</v>
      </c>
      <c r="BB127" s="106" t="s">
        <v>28</v>
      </c>
      <c r="BC127" s="118" t="s">
        <v>433</v>
      </c>
      <c r="BD127" s="119">
        <v>22.2</v>
      </c>
      <c r="BE127" s="119">
        <v>17.8</v>
      </c>
      <c r="BF127" s="119">
        <v>12.4</v>
      </c>
      <c r="BQ127" s="52"/>
    </row>
    <row r="128" spans="1:93" x14ac:dyDescent="0.3">
      <c r="A128" s="10"/>
      <c r="B128" t="s">
        <v>52</v>
      </c>
      <c r="C128" s="106">
        <v>195</v>
      </c>
      <c r="D128" s="116">
        <v>137946</v>
      </c>
      <c r="E128" s="117">
        <v>1.6668123112</v>
      </c>
      <c r="F128" s="107">
        <v>1.3598942946999999</v>
      </c>
      <c r="G128" s="107">
        <v>2.0429994386999999</v>
      </c>
      <c r="H128" s="107">
        <v>0.45727722630000001</v>
      </c>
      <c r="I128" s="109">
        <v>1.4135966248</v>
      </c>
      <c r="J128" s="107">
        <v>1.2284845273</v>
      </c>
      <c r="K128" s="107">
        <v>1.6266020231</v>
      </c>
      <c r="L128" s="107">
        <v>1.0802385385</v>
      </c>
      <c r="M128" s="107">
        <v>0.88132911879999998</v>
      </c>
      <c r="N128" s="107">
        <v>1.3240403331999999</v>
      </c>
      <c r="O128" s="116">
        <v>117</v>
      </c>
      <c r="P128" s="116">
        <v>153491</v>
      </c>
      <c r="Q128" s="117">
        <v>0.83699399210000003</v>
      </c>
      <c r="R128" s="107">
        <v>0.6604683723</v>
      </c>
      <c r="S128" s="107">
        <v>1.0607002125</v>
      </c>
      <c r="T128" s="107">
        <v>0.1018814225</v>
      </c>
      <c r="U128" s="109">
        <v>0.76225967650000004</v>
      </c>
      <c r="V128" s="107">
        <v>0.63593003280000004</v>
      </c>
      <c r="W128" s="107">
        <v>0.91368512950000003</v>
      </c>
      <c r="X128" s="107">
        <v>0.82062300880000005</v>
      </c>
      <c r="Y128" s="107">
        <v>0.64755009949999998</v>
      </c>
      <c r="Z128" s="107">
        <v>1.0399537011</v>
      </c>
      <c r="AA128" s="116">
        <v>109</v>
      </c>
      <c r="AB128" s="116">
        <v>168877</v>
      </c>
      <c r="AC128" s="117">
        <v>0.69608998300000002</v>
      </c>
      <c r="AD128" s="107">
        <v>0.54522658719999995</v>
      </c>
      <c r="AE128" s="107">
        <v>0.88869705870000004</v>
      </c>
      <c r="AF128" s="107">
        <v>0.98564555060000003</v>
      </c>
      <c r="AG128" s="109">
        <v>0.64544017239999996</v>
      </c>
      <c r="AH128" s="107">
        <v>0.53496537209999995</v>
      </c>
      <c r="AI128" s="107">
        <v>0.77872893830000001</v>
      </c>
      <c r="AJ128" s="107">
        <v>0.99776015269999996</v>
      </c>
      <c r="AK128" s="107">
        <v>0.78151586179999999</v>
      </c>
      <c r="AL128" s="107">
        <v>1.2738389214000001</v>
      </c>
      <c r="AM128" s="107">
        <v>0.2397915145</v>
      </c>
      <c r="AN128" s="107">
        <v>0.83165469469999997</v>
      </c>
      <c r="AO128" s="107">
        <v>0.61159143790000003</v>
      </c>
      <c r="AP128" s="107">
        <v>1.1309012656999999</v>
      </c>
      <c r="AQ128" s="107">
        <v>1.2569249000000001E-6</v>
      </c>
      <c r="AR128" s="107">
        <v>0.50215251380000003</v>
      </c>
      <c r="AS128" s="107">
        <v>0.38005793710000002</v>
      </c>
      <c r="AT128" s="107">
        <v>0.66347028320000001</v>
      </c>
      <c r="AU128" s="106" t="s">
        <v>28</v>
      </c>
      <c r="AV128" s="106" t="s">
        <v>28</v>
      </c>
      <c r="AW128" s="106" t="s">
        <v>28</v>
      </c>
      <c r="AX128" s="106" t="s">
        <v>228</v>
      </c>
      <c r="AY128" s="106" t="s">
        <v>28</v>
      </c>
      <c r="AZ128" s="106" t="s">
        <v>28</v>
      </c>
      <c r="BA128" s="106" t="s">
        <v>28</v>
      </c>
      <c r="BB128" s="106" t="s">
        <v>28</v>
      </c>
      <c r="BC128" s="118" t="s">
        <v>422</v>
      </c>
      <c r="BD128" s="119">
        <v>39</v>
      </c>
      <c r="BE128" s="119">
        <v>23.4</v>
      </c>
      <c r="BF128" s="119">
        <v>21.8</v>
      </c>
      <c r="BQ128" s="52"/>
    </row>
    <row r="129" spans="1:104" x14ac:dyDescent="0.3">
      <c r="A129" s="10"/>
      <c r="B129" t="s">
        <v>51</v>
      </c>
      <c r="C129" s="106">
        <v>228</v>
      </c>
      <c r="D129" s="116">
        <v>165986</v>
      </c>
      <c r="E129" s="117">
        <v>1.623935471</v>
      </c>
      <c r="F129" s="107">
        <v>1.3354009254999999</v>
      </c>
      <c r="G129" s="107">
        <v>1.9748124804</v>
      </c>
      <c r="H129" s="107">
        <v>0.60851451889999997</v>
      </c>
      <c r="I129" s="109">
        <v>1.3736098225</v>
      </c>
      <c r="J129" s="107">
        <v>1.2063996107999999</v>
      </c>
      <c r="K129" s="107">
        <v>1.5639958166000001</v>
      </c>
      <c r="L129" s="107">
        <v>1.0524506377</v>
      </c>
      <c r="M129" s="107">
        <v>0.86545529720000003</v>
      </c>
      <c r="N129" s="107">
        <v>1.2798492868</v>
      </c>
      <c r="O129" s="116">
        <v>155</v>
      </c>
      <c r="P129" s="116">
        <v>179763</v>
      </c>
      <c r="Q129" s="117">
        <v>0.94210672269999995</v>
      </c>
      <c r="R129" s="107">
        <v>0.75709266060000002</v>
      </c>
      <c r="S129" s="107">
        <v>1.1723334847</v>
      </c>
      <c r="T129" s="107">
        <v>0.47665031740000002</v>
      </c>
      <c r="U129" s="109">
        <v>0.86224640220000004</v>
      </c>
      <c r="V129" s="107">
        <v>0.73665007549999995</v>
      </c>
      <c r="W129" s="107">
        <v>1.0092564744999999</v>
      </c>
      <c r="X129" s="107">
        <v>0.92367981219999995</v>
      </c>
      <c r="Y129" s="107">
        <v>0.74228448820000004</v>
      </c>
      <c r="Z129" s="107">
        <v>1.1494035090000001</v>
      </c>
      <c r="AA129" s="116">
        <v>111</v>
      </c>
      <c r="AB129" s="116">
        <v>190800</v>
      </c>
      <c r="AC129" s="117">
        <v>0.58207992809999998</v>
      </c>
      <c r="AD129" s="107">
        <v>0.45639159800000001</v>
      </c>
      <c r="AE129" s="107">
        <v>0.74238229659999999</v>
      </c>
      <c r="AF129" s="107">
        <v>0.14449196019999999</v>
      </c>
      <c r="AG129" s="109">
        <v>0.58176100630000005</v>
      </c>
      <c r="AH129" s="107">
        <v>0.48300556369999997</v>
      </c>
      <c r="AI129" s="107">
        <v>0.70070801230000002</v>
      </c>
      <c r="AJ129" s="107">
        <v>0.83434063430000005</v>
      </c>
      <c r="AK129" s="107">
        <v>0.65418173170000005</v>
      </c>
      <c r="AL129" s="107">
        <v>1.0641145423</v>
      </c>
      <c r="AM129" s="107">
        <v>1.2662891999999999E-3</v>
      </c>
      <c r="AN129" s="107">
        <v>0.6178492458</v>
      </c>
      <c r="AO129" s="107">
        <v>0.4610357934</v>
      </c>
      <c r="AP129" s="107">
        <v>0.82800011620000002</v>
      </c>
      <c r="AQ129" s="107">
        <v>3.3472300000000001E-5</v>
      </c>
      <c r="AR129" s="107">
        <v>0.58013802859999997</v>
      </c>
      <c r="AS129" s="107">
        <v>0.44854938640000003</v>
      </c>
      <c r="AT129" s="107">
        <v>0.75033015859999996</v>
      </c>
      <c r="AU129" s="106" t="s">
        <v>28</v>
      </c>
      <c r="AV129" s="106" t="s">
        <v>28</v>
      </c>
      <c r="AW129" s="106" t="s">
        <v>28</v>
      </c>
      <c r="AX129" s="106" t="s">
        <v>228</v>
      </c>
      <c r="AY129" s="106" t="s">
        <v>229</v>
      </c>
      <c r="AZ129" s="106" t="s">
        <v>28</v>
      </c>
      <c r="BA129" s="106" t="s">
        <v>28</v>
      </c>
      <c r="BB129" s="106" t="s">
        <v>28</v>
      </c>
      <c r="BC129" s="118" t="s">
        <v>433</v>
      </c>
      <c r="BD129" s="119">
        <v>45.6</v>
      </c>
      <c r="BE129" s="119">
        <v>31</v>
      </c>
      <c r="BF129" s="119">
        <v>22.2</v>
      </c>
      <c r="BQ129" s="52"/>
    </row>
    <row r="130" spans="1:104" x14ac:dyDescent="0.3">
      <c r="A130" s="10"/>
      <c r="B130" t="s">
        <v>53</v>
      </c>
      <c r="C130" s="106"/>
      <c r="D130" s="116"/>
      <c r="E130" s="117"/>
      <c r="F130" s="107"/>
      <c r="G130" s="107"/>
      <c r="H130" s="107"/>
      <c r="I130" s="109"/>
      <c r="J130" s="107"/>
      <c r="K130" s="107"/>
      <c r="L130" s="107"/>
      <c r="M130" s="107"/>
      <c r="N130" s="107"/>
      <c r="O130" s="116"/>
      <c r="P130" s="116"/>
      <c r="Q130" s="117"/>
      <c r="R130" s="107"/>
      <c r="S130" s="107"/>
      <c r="T130" s="107"/>
      <c r="U130" s="109"/>
      <c r="V130" s="107"/>
      <c r="W130" s="107"/>
      <c r="X130" s="107"/>
      <c r="Y130" s="107"/>
      <c r="Z130" s="107"/>
      <c r="AA130" s="116"/>
      <c r="AB130" s="116"/>
      <c r="AC130" s="117"/>
      <c r="AD130" s="107"/>
      <c r="AE130" s="107"/>
      <c r="AF130" s="107"/>
      <c r="AG130" s="109"/>
      <c r="AH130" s="107"/>
      <c r="AI130" s="107"/>
      <c r="AJ130" s="107"/>
      <c r="AK130" s="107"/>
      <c r="AL130" s="107"/>
      <c r="AM130" s="107">
        <v>5.2637530100000003E-2</v>
      </c>
      <c r="AN130" s="107">
        <v>0.70398340510000001</v>
      </c>
      <c r="AO130" s="107">
        <v>0.49361447920000001</v>
      </c>
      <c r="AP130" s="107">
        <v>1.0040074908000001</v>
      </c>
      <c r="AQ130" s="107">
        <v>0.37398333280000001</v>
      </c>
      <c r="AR130" s="107">
        <v>0.85760964139999996</v>
      </c>
      <c r="AS130" s="107">
        <v>0.61125230460000002</v>
      </c>
      <c r="AT130" s="107">
        <v>1.2032581170000001</v>
      </c>
      <c r="AU130" s="106" t="s">
        <v>28</v>
      </c>
      <c r="AV130" s="106" t="s">
        <v>28</v>
      </c>
      <c r="AW130" s="106" t="s">
        <v>28</v>
      </c>
      <c r="AX130" s="106" t="s">
        <v>28</v>
      </c>
      <c r="AY130" s="106" t="s">
        <v>28</v>
      </c>
      <c r="AZ130" s="106" t="s">
        <v>429</v>
      </c>
      <c r="BA130" s="106" t="s">
        <v>429</v>
      </c>
      <c r="BB130" s="106" t="s">
        <v>429</v>
      </c>
      <c r="BC130" s="118" t="s">
        <v>430</v>
      </c>
      <c r="BD130" s="119"/>
      <c r="BE130" s="119"/>
      <c r="BF130" s="119"/>
    </row>
    <row r="131" spans="1:104" x14ac:dyDescent="0.3">
      <c r="A131" s="10"/>
      <c r="B131" t="s">
        <v>57</v>
      </c>
      <c r="C131" s="106">
        <v>231</v>
      </c>
      <c r="D131" s="116">
        <v>165096</v>
      </c>
      <c r="E131" s="117">
        <v>1.7208619318</v>
      </c>
      <c r="F131" s="107">
        <v>1.4165165694999999</v>
      </c>
      <c r="G131" s="107">
        <v>2.0905973514</v>
      </c>
      <c r="H131" s="107">
        <v>0.2719288835</v>
      </c>
      <c r="I131" s="109">
        <v>1.3991859282000001</v>
      </c>
      <c r="J131" s="107">
        <v>1.2299019184</v>
      </c>
      <c r="K131" s="107">
        <v>1.5917702317</v>
      </c>
      <c r="L131" s="107">
        <v>1.1152673674</v>
      </c>
      <c r="M131" s="107">
        <v>0.91802525000000001</v>
      </c>
      <c r="N131" s="107">
        <v>1.3548878973</v>
      </c>
      <c r="O131" s="116">
        <v>172</v>
      </c>
      <c r="P131" s="116">
        <v>180698</v>
      </c>
      <c r="Q131" s="117">
        <v>1.1158263271</v>
      </c>
      <c r="R131" s="107">
        <v>0.90190473609999999</v>
      </c>
      <c r="S131" s="107">
        <v>1.3804876972</v>
      </c>
      <c r="T131" s="107">
        <v>0.40805764979999998</v>
      </c>
      <c r="U131" s="109">
        <v>0.95186443679999999</v>
      </c>
      <c r="V131" s="107">
        <v>0.81973143930000003</v>
      </c>
      <c r="W131" s="107">
        <v>1.1052960305999999</v>
      </c>
      <c r="X131" s="107">
        <v>1.0940015895999999</v>
      </c>
      <c r="Y131" s="107">
        <v>0.88426414669999998</v>
      </c>
      <c r="Z131" s="107">
        <v>1.3534863791</v>
      </c>
      <c r="AA131" s="116">
        <v>139</v>
      </c>
      <c r="AB131" s="116">
        <v>196668</v>
      </c>
      <c r="AC131" s="117">
        <v>0.75880033079999998</v>
      </c>
      <c r="AD131" s="107">
        <v>0.60454374070000005</v>
      </c>
      <c r="AE131" s="107">
        <v>0.95241734099999997</v>
      </c>
      <c r="AF131" s="107">
        <v>0.4687107754</v>
      </c>
      <c r="AG131" s="109">
        <v>0.7067748693</v>
      </c>
      <c r="AH131" s="107">
        <v>0.59852614530000003</v>
      </c>
      <c r="AI131" s="107">
        <v>0.8346013283</v>
      </c>
      <c r="AJ131" s="107">
        <v>1.0876477934</v>
      </c>
      <c r="AK131" s="107">
        <v>0.86653977189999998</v>
      </c>
      <c r="AL131" s="107">
        <v>1.3651741798999999</v>
      </c>
      <c r="AM131" s="107">
        <v>6.0592713000000003E-3</v>
      </c>
      <c r="AN131" s="107">
        <v>0.68003443939999997</v>
      </c>
      <c r="AO131" s="107">
        <v>0.51634096490000003</v>
      </c>
      <c r="AP131" s="107">
        <v>0.89562298979999999</v>
      </c>
      <c r="AQ131" s="107">
        <v>7.3259390000000001E-4</v>
      </c>
      <c r="AR131" s="107">
        <v>0.64841130280000003</v>
      </c>
      <c r="AS131" s="107">
        <v>0.50425926840000002</v>
      </c>
      <c r="AT131" s="107">
        <v>0.83377191819999996</v>
      </c>
      <c r="AU131" s="106" t="s">
        <v>28</v>
      </c>
      <c r="AV131" s="106" t="s">
        <v>28</v>
      </c>
      <c r="AW131" s="106" t="s">
        <v>28</v>
      </c>
      <c r="AX131" s="106" t="s">
        <v>228</v>
      </c>
      <c r="AY131" s="106" t="s">
        <v>229</v>
      </c>
      <c r="AZ131" s="106" t="s">
        <v>28</v>
      </c>
      <c r="BA131" s="106" t="s">
        <v>28</v>
      </c>
      <c r="BB131" s="106" t="s">
        <v>28</v>
      </c>
      <c r="BC131" s="118" t="s">
        <v>433</v>
      </c>
      <c r="BD131" s="119">
        <v>46.2</v>
      </c>
      <c r="BE131" s="119">
        <v>34.4</v>
      </c>
      <c r="BF131" s="119">
        <v>27.8</v>
      </c>
      <c r="BQ131" s="52"/>
    </row>
    <row r="132" spans="1:104" x14ac:dyDescent="0.3">
      <c r="A132" s="10"/>
      <c r="B132" t="s">
        <v>54</v>
      </c>
      <c r="C132" s="106">
        <v>148</v>
      </c>
      <c r="D132" s="116">
        <v>142632</v>
      </c>
      <c r="E132" s="117">
        <v>1.2366640162</v>
      </c>
      <c r="F132" s="107">
        <v>0.99526159160000005</v>
      </c>
      <c r="G132" s="107">
        <v>1.5366190175000001</v>
      </c>
      <c r="H132" s="107">
        <v>4.5783127799999997E-2</v>
      </c>
      <c r="I132" s="109">
        <v>1.0376353133</v>
      </c>
      <c r="J132" s="107">
        <v>0.88323527869999996</v>
      </c>
      <c r="K132" s="107">
        <v>1.2190263106999999</v>
      </c>
      <c r="L132" s="107">
        <v>0.80146524029999999</v>
      </c>
      <c r="M132" s="107">
        <v>0.64501559050000001</v>
      </c>
      <c r="N132" s="107">
        <v>0.9958620239</v>
      </c>
      <c r="O132" s="116">
        <v>97</v>
      </c>
      <c r="P132" s="116">
        <v>146753</v>
      </c>
      <c r="Q132" s="117">
        <v>0.75824919030000004</v>
      </c>
      <c r="R132" s="107">
        <v>0.59032067180000003</v>
      </c>
      <c r="S132" s="107">
        <v>0.9739483337</v>
      </c>
      <c r="T132" s="107">
        <v>2.02720724E-2</v>
      </c>
      <c r="U132" s="109">
        <v>0.66097456269999999</v>
      </c>
      <c r="V132" s="107">
        <v>0.5416993618</v>
      </c>
      <c r="W132" s="107">
        <v>0.80651262189999995</v>
      </c>
      <c r="X132" s="107">
        <v>0.74341839710000002</v>
      </c>
      <c r="Y132" s="107">
        <v>0.57877443620000002</v>
      </c>
      <c r="Z132" s="107">
        <v>0.95489862479999998</v>
      </c>
      <c r="AA132" s="116">
        <v>81</v>
      </c>
      <c r="AB132" s="116">
        <v>155496</v>
      </c>
      <c r="AC132" s="117">
        <v>0.5619958558</v>
      </c>
      <c r="AD132" s="107">
        <v>0.4298385938</v>
      </c>
      <c r="AE132" s="107">
        <v>0.73478590909999997</v>
      </c>
      <c r="AF132" s="107">
        <v>0.1139165335</v>
      </c>
      <c r="AG132" s="109">
        <v>0.52091372130000002</v>
      </c>
      <c r="AH132" s="107">
        <v>0.41897474759999997</v>
      </c>
      <c r="AI132" s="107">
        <v>0.64765503540000002</v>
      </c>
      <c r="AJ132" s="107">
        <v>0.80555256450000001</v>
      </c>
      <c r="AK132" s="107">
        <v>0.61612123649999995</v>
      </c>
      <c r="AL132" s="107">
        <v>1.0532260467000001</v>
      </c>
      <c r="AM132" s="107">
        <v>8.0961820800000001E-2</v>
      </c>
      <c r="AN132" s="107">
        <v>0.74117567539999996</v>
      </c>
      <c r="AO132" s="107">
        <v>0.52945515460000003</v>
      </c>
      <c r="AP132" s="107">
        <v>1.0375597953</v>
      </c>
      <c r="AQ132" s="107">
        <v>1.3888041E-3</v>
      </c>
      <c r="AR132" s="107">
        <v>0.61314082110000001</v>
      </c>
      <c r="AS132" s="107">
        <v>0.45427606380000002</v>
      </c>
      <c r="AT132" s="107">
        <v>0.82756212900000004</v>
      </c>
      <c r="AU132" s="106" t="s">
        <v>28</v>
      </c>
      <c r="AV132" s="106" t="s">
        <v>28</v>
      </c>
      <c r="AW132" s="106" t="s">
        <v>28</v>
      </c>
      <c r="AX132" s="106" t="s">
        <v>228</v>
      </c>
      <c r="AY132" s="106" t="s">
        <v>28</v>
      </c>
      <c r="AZ132" s="106" t="s">
        <v>28</v>
      </c>
      <c r="BA132" s="106" t="s">
        <v>28</v>
      </c>
      <c r="BB132" s="106" t="s">
        <v>28</v>
      </c>
      <c r="BC132" s="118" t="s">
        <v>422</v>
      </c>
      <c r="BD132" s="119">
        <v>29.6</v>
      </c>
      <c r="BE132" s="119">
        <v>19.399999999999999</v>
      </c>
      <c r="BF132" s="119">
        <v>16.2</v>
      </c>
      <c r="BQ132" s="52"/>
      <c r="CC132" s="4"/>
    </row>
    <row r="133" spans="1:104" x14ac:dyDescent="0.3">
      <c r="A133" s="10"/>
      <c r="B133" t="s">
        <v>55</v>
      </c>
      <c r="C133" s="106">
        <v>315</v>
      </c>
      <c r="D133" s="116">
        <v>242943</v>
      </c>
      <c r="E133" s="117">
        <v>1.5382643077</v>
      </c>
      <c r="F133" s="107">
        <v>1.2831595213</v>
      </c>
      <c r="G133" s="107">
        <v>1.8440864454000001</v>
      </c>
      <c r="H133" s="107">
        <v>0.97347320439999996</v>
      </c>
      <c r="I133" s="109">
        <v>1.2966004370999999</v>
      </c>
      <c r="J133" s="107">
        <v>1.1610378819</v>
      </c>
      <c r="K133" s="107">
        <v>1.4479912497</v>
      </c>
      <c r="L133" s="107">
        <v>0.99692831429999995</v>
      </c>
      <c r="M133" s="107">
        <v>0.83159834889999995</v>
      </c>
      <c r="N133" s="107">
        <v>1.1951275097</v>
      </c>
      <c r="O133" s="116">
        <v>248</v>
      </c>
      <c r="P133" s="116">
        <v>250952</v>
      </c>
      <c r="Q133" s="117">
        <v>1.0886173598</v>
      </c>
      <c r="R133" s="107">
        <v>0.89620902979999995</v>
      </c>
      <c r="S133" s="107">
        <v>1.3223340947</v>
      </c>
      <c r="T133" s="107">
        <v>0.51143822880000001</v>
      </c>
      <c r="U133" s="109">
        <v>0.9882367943</v>
      </c>
      <c r="V133" s="107">
        <v>0.87258886670000002</v>
      </c>
      <c r="W133" s="107">
        <v>1.1192120353999999</v>
      </c>
      <c r="X133" s="107">
        <v>1.0673248096000001</v>
      </c>
      <c r="Y133" s="107">
        <v>0.8786798442</v>
      </c>
      <c r="Z133" s="107">
        <v>1.2964702180000001</v>
      </c>
      <c r="AA133" s="116">
        <v>188</v>
      </c>
      <c r="AB133" s="116">
        <v>265052</v>
      </c>
      <c r="AC133" s="117">
        <v>0.71096437339999996</v>
      </c>
      <c r="AD133" s="107">
        <v>0.57626959830000002</v>
      </c>
      <c r="AE133" s="107">
        <v>0.87714212540000003</v>
      </c>
      <c r="AF133" s="107">
        <v>0.86000556880000001</v>
      </c>
      <c r="AG133" s="109">
        <v>0.70929477990000001</v>
      </c>
      <c r="AH133" s="107">
        <v>0.61481791060000002</v>
      </c>
      <c r="AI133" s="107">
        <v>0.81828957170000005</v>
      </c>
      <c r="AJ133" s="107">
        <v>1.0190807786</v>
      </c>
      <c r="AK133" s="107">
        <v>0.82601223469999996</v>
      </c>
      <c r="AL133" s="107">
        <v>1.2572763327000001</v>
      </c>
      <c r="AM133" s="107">
        <v>7.1453800000000002E-4</v>
      </c>
      <c r="AN133" s="107">
        <v>0.65308932200000003</v>
      </c>
      <c r="AO133" s="107">
        <v>0.51027636060000003</v>
      </c>
      <c r="AP133" s="107">
        <v>0.83587188320000005</v>
      </c>
      <c r="AQ133" s="107">
        <v>2.6668748999999999E-3</v>
      </c>
      <c r="AR133" s="107">
        <v>0.70769201000000004</v>
      </c>
      <c r="AS133" s="107">
        <v>0.5647631461</v>
      </c>
      <c r="AT133" s="107">
        <v>0.88679295810000003</v>
      </c>
      <c r="AU133" s="106" t="s">
        <v>28</v>
      </c>
      <c r="AV133" s="106" t="s">
        <v>28</v>
      </c>
      <c r="AW133" s="106" t="s">
        <v>28</v>
      </c>
      <c r="AX133" s="106" t="s">
        <v>228</v>
      </c>
      <c r="AY133" s="106" t="s">
        <v>229</v>
      </c>
      <c r="AZ133" s="106" t="s">
        <v>28</v>
      </c>
      <c r="BA133" s="106" t="s">
        <v>28</v>
      </c>
      <c r="BB133" s="106" t="s">
        <v>28</v>
      </c>
      <c r="BC133" s="118" t="s">
        <v>433</v>
      </c>
      <c r="BD133" s="119">
        <v>63</v>
      </c>
      <c r="BE133" s="119">
        <v>49.6</v>
      </c>
      <c r="BF133" s="119">
        <v>37.6</v>
      </c>
    </row>
    <row r="134" spans="1:104" x14ac:dyDescent="0.3">
      <c r="A134" s="10"/>
      <c r="B134" t="s">
        <v>58</v>
      </c>
      <c r="C134" s="106">
        <v>99</v>
      </c>
      <c r="D134" s="116">
        <v>72301</v>
      </c>
      <c r="E134" s="117">
        <v>1.8466262825999999</v>
      </c>
      <c r="F134" s="107">
        <v>1.4406446801999999</v>
      </c>
      <c r="G134" s="107">
        <v>2.3670157356999999</v>
      </c>
      <c r="H134" s="107">
        <v>0.15616670190000001</v>
      </c>
      <c r="I134" s="109">
        <v>1.3692756669999999</v>
      </c>
      <c r="J134" s="107">
        <v>1.1244545771000001</v>
      </c>
      <c r="K134" s="107">
        <v>1.6674002583</v>
      </c>
      <c r="L134" s="107">
        <v>1.1967735439</v>
      </c>
      <c r="M134" s="107">
        <v>0.93366235259999997</v>
      </c>
      <c r="N134" s="107">
        <v>1.5340309174</v>
      </c>
      <c r="O134" s="116">
        <v>76</v>
      </c>
      <c r="P134" s="116">
        <v>77164</v>
      </c>
      <c r="Q134" s="117">
        <v>1.1880175271</v>
      </c>
      <c r="R134" s="107">
        <v>0.90281790439999998</v>
      </c>
      <c r="S134" s="107">
        <v>1.5633115357</v>
      </c>
      <c r="T134" s="107">
        <v>0.27614376369999999</v>
      </c>
      <c r="U134" s="109">
        <v>0.98491524549999998</v>
      </c>
      <c r="V134" s="107">
        <v>0.78660978879999999</v>
      </c>
      <c r="W134" s="107">
        <v>1.2332137924</v>
      </c>
      <c r="X134" s="107">
        <v>1.1647807831000001</v>
      </c>
      <c r="Y134" s="107">
        <v>0.88515945409999996</v>
      </c>
      <c r="Z134" s="107">
        <v>1.5327343186</v>
      </c>
      <c r="AA134" s="116">
        <v>61</v>
      </c>
      <c r="AB134" s="116">
        <v>83920</v>
      </c>
      <c r="AC134" s="117">
        <v>0.828038198</v>
      </c>
      <c r="AD134" s="107">
        <v>0.61462774350000005</v>
      </c>
      <c r="AE134" s="107">
        <v>1.1155488253000001</v>
      </c>
      <c r="AF134" s="107">
        <v>0.25985258900000002</v>
      </c>
      <c r="AG134" s="109">
        <v>0.72688274549999998</v>
      </c>
      <c r="AH134" s="107">
        <v>0.56556063059999995</v>
      </c>
      <c r="AI134" s="107">
        <v>0.93422083700000003</v>
      </c>
      <c r="AJ134" s="107">
        <v>1.1868918373999999</v>
      </c>
      <c r="AK134" s="107">
        <v>0.88099396090000004</v>
      </c>
      <c r="AL134" s="107">
        <v>1.5990032805000001</v>
      </c>
      <c r="AM134" s="107">
        <v>6.1107285300000001E-2</v>
      </c>
      <c r="AN134" s="107">
        <v>0.69699156709999999</v>
      </c>
      <c r="AO134" s="107">
        <v>0.47769575330000003</v>
      </c>
      <c r="AP134" s="107">
        <v>1.0169595214</v>
      </c>
      <c r="AQ134" s="107">
        <v>1.14793242E-2</v>
      </c>
      <c r="AR134" s="107">
        <v>0.64334485990000001</v>
      </c>
      <c r="AS134" s="107">
        <v>0.4569995121</v>
      </c>
      <c r="AT134" s="107">
        <v>0.90567407150000001</v>
      </c>
      <c r="AU134" s="106" t="s">
        <v>28</v>
      </c>
      <c r="AV134" s="106" t="s">
        <v>28</v>
      </c>
      <c r="AW134" s="106" t="s">
        <v>28</v>
      </c>
      <c r="AX134" s="106" t="s">
        <v>228</v>
      </c>
      <c r="AY134" s="106" t="s">
        <v>28</v>
      </c>
      <c r="AZ134" s="106" t="s">
        <v>28</v>
      </c>
      <c r="BA134" s="106" t="s">
        <v>28</v>
      </c>
      <c r="BB134" s="106" t="s">
        <v>28</v>
      </c>
      <c r="BC134" s="118" t="s">
        <v>422</v>
      </c>
      <c r="BD134" s="119">
        <v>19.8</v>
      </c>
      <c r="BE134" s="119">
        <v>15.2</v>
      </c>
      <c r="BF134" s="119">
        <v>12.2</v>
      </c>
    </row>
    <row r="135" spans="1:104" x14ac:dyDescent="0.3">
      <c r="A135" s="10"/>
      <c r="B135" t="s">
        <v>56</v>
      </c>
      <c r="C135" s="106">
        <v>199</v>
      </c>
      <c r="D135" s="116">
        <v>159508</v>
      </c>
      <c r="E135" s="117">
        <v>1.3739160817</v>
      </c>
      <c r="F135" s="107">
        <v>1.1228529630999999</v>
      </c>
      <c r="G135" s="107">
        <v>1.6811153921999999</v>
      </c>
      <c r="H135" s="107">
        <v>0.25960594739999998</v>
      </c>
      <c r="I135" s="109">
        <v>1.2475863279999999</v>
      </c>
      <c r="J135" s="107">
        <v>1.0857517279</v>
      </c>
      <c r="K135" s="107">
        <v>1.4335428676999999</v>
      </c>
      <c r="L135" s="107">
        <v>0.89041644949999998</v>
      </c>
      <c r="M135" s="107">
        <v>0.72770583450000004</v>
      </c>
      <c r="N135" s="107">
        <v>1.0895081719999999</v>
      </c>
      <c r="O135" s="116">
        <v>161</v>
      </c>
      <c r="P135" s="116">
        <v>162540</v>
      </c>
      <c r="Q135" s="117">
        <v>1.0381029931000001</v>
      </c>
      <c r="R135" s="107">
        <v>0.83721362229999996</v>
      </c>
      <c r="S135" s="107">
        <v>1.2871957592000001</v>
      </c>
      <c r="T135" s="107">
        <v>0.87227244260000003</v>
      </c>
      <c r="U135" s="109">
        <v>0.99052540909999998</v>
      </c>
      <c r="V135" s="107">
        <v>0.84875342769999995</v>
      </c>
      <c r="W135" s="107">
        <v>1.155978349</v>
      </c>
      <c r="X135" s="107">
        <v>1.0177984664999999</v>
      </c>
      <c r="Y135" s="107">
        <v>0.82083834320000004</v>
      </c>
      <c r="Z135" s="107">
        <v>1.2620191623999999</v>
      </c>
      <c r="AA135" s="116">
        <v>108</v>
      </c>
      <c r="AB135" s="116">
        <v>166721</v>
      </c>
      <c r="AC135" s="117">
        <v>0.65160020900000004</v>
      </c>
      <c r="AD135" s="107">
        <v>0.51056701159999995</v>
      </c>
      <c r="AE135" s="107">
        <v>0.83159080519999995</v>
      </c>
      <c r="AF135" s="107">
        <v>0.58317447560000002</v>
      </c>
      <c r="AG135" s="109">
        <v>0.6477888208</v>
      </c>
      <c r="AH135" s="107">
        <v>0.53644665579999995</v>
      </c>
      <c r="AI135" s="107">
        <v>0.78224060470000001</v>
      </c>
      <c r="AJ135" s="107">
        <v>0.93398948400000004</v>
      </c>
      <c r="AK135" s="107">
        <v>0.73183558439999996</v>
      </c>
      <c r="AL135" s="107">
        <v>1.1919840668999999</v>
      </c>
      <c r="AM135" s="107">
        <v>1.6878194E-3</v>
      </c>
      <c r="AN135" s="107">
        <v>0.62768358570000005</v>
      </c>
      <c r="AO135" s="107">
        <v>0.4693574096</v>
      </c>
      <c r="AP135" s="107">
        <v>0.83941720239999995</v>
      </c>
      <c r="AQ135" s="107">
        <v>3.3992731999999998E-2</v>
      </c>
      <c r="AR135" s="107">
        <v>0.75557962160000003</v>
      </c>
      <c r="AS135" s="107">
        <v>0.58311916870000002</v>
      </c>
      <c r="AT135" s="107">
        <v>0.97904612849999995</v>
      </c>
      <c r="AU135" s="106" t="s">
        <v>28</v>
      </c>
      <c r="AV135" s="106" t="s">
        <v>28</v>
      </c>
      <c r="AW135" s="106" t="s">
        <v>28</v>
      </c>
      <c r="AX135" s="106" t="s">
        <v>228</v>
      </c>
      <c r="AY135" s="106" t="s">
        <v>229</v>
      </c>
      <c r="AZ135" s="106" t="s">
        <v>28</v>
      </c>
      <c r="BA135" s="106" t="s">
        <v>28</v>
      </c>
      <c r="BB135" s="106" t="s">
        <v>28</v>
      </c>
      <c r="BC135" s="118" t="s">
        <v>433</v>
      </c>
      <c r="BD135" s="119">
        <v>39.799999999999997</v>
      </c>
      <c r="BE135" s="119">
        <v>32.200000000000003</v>
      </c>
      <c r="BF135" s="119">
        <v>21.6</v>
      </c>
    </row>
    <row r="136" spans="1:104" x14ac:dyDescent="0.3">
      <c r="A136" s="10"/>
      <c r="B136" t="s">
        <v>59</v>
      </c>
      <c r="C136" s="106">
        <v>172</v>
      </c>
      <c r="D136" s="116">
        <v>156113</v>
      </c>
      <c r="E136" s="117">
        <v>1.4614785284</v>
      </c>
      <c r="F136" s="107">
        <v>1.1844967085</v>
      </c>
      <c r="G136" s="107">
        <v>1.803229569</v>
      </c>
      <c r="H136" s="107">
        <v>0.61263734010000004</v>
      </c>
      <c r="I136" s="109">
        <v>1.1017660284999999</v>
      </c>
      <c r="J136" s="107">
        <v>0.94882445159999995</v>
      </c>
      <c r="K136" s="107">
        <v>1.2793603489000001</v>
      </c>
      <c r="L136" s="107">
        <v>0.94716448819999999</v>
      </c>
      <c r="M136" s="107">
        <v>0.76765631300000003</v>
      </c>
      <c r="N136" s="107">
        <v>1.1686487201</v>
      </c>
      <c r="O136" s="116">
        <v>144</v>
      </c>
      <c r="P136" s="116">
        <v>162210</v>
      </c>
      <c r="Q136" s="117">
        <v>1.1038752802</v>
      </c>
      <c r="R136" s="107">
        <v>0.8825830174</v>
      </c>
      <c r="S136" s="107">
        <v>1.3806527093000001</v>
      </c>
      <c r="T136" s="107">
        <v>0.48848482669999999</v>
      </c>
      <c r="U136" s="109">
        <v>0.88773811729999996</v>
      </c>
      <c r="V136" s="107">
        <v>0.75396538199999996</v>
      </c>
      <c r="W136" s="107">
        <v>1.0452455559</v>
      </c>
      <c r="X136" s="107">
        <v>1.0822842963999999</v>
      </c>
      <c r="Y136" s="107">
        <v>0.8653203465</v>
      </c>
      <c r="Z136" s="107">
        <v>1.3536481638</v>
      </c>
      <c r="AA136" s="116">
        <v>116</v>
      </c>
      <c r="AB136" s="116">
        <v>164638</v>
      </c>
      <c r="AC136" s="117">
        <v>0.81851138329999995</v>
      </c>
      <c r="AD136" s="107">
        <v>0.64271614960000001</v>
      </c>
      <c r="AE136" s="107">
        <v>1.042389996</v>
      </c>
      <c r="AF136" s="107">
        <v>0.1952843085</v>
      </c>
      <c r="AG136" s="109">
        <v>0.70457610029999995</v>
      </c>
      <c r="AH136" s="107">
        <v>0.58734845179999995</v>
      </c>
      <c r="AI136" s="107">
        <v>0.84520096990000004</v>
      </c>
      <c r="AJ136" s="107">
        <v>1.1732363097</v>
      </c>
      <c r="AK136" s="107">
        <v>0.92125526759999998</v>
      </c>
      <c r="AL136" s="107">
        <v>1.4941390152</v>
      </c>
      <c r="AM136" s="107">
        <v>4.6793225000000001E-2</v>
      </c>
      <c r="AN136" s="107">
        <v>0.74148900510000004</v>
      </c>
      <c r="AO136" s="107">
        <v>0.55214361150000002</v>
      </c>
      <c r="AP136" s="107">
        <v>0.99576619789999998</v>
      </c>
      <c r="AQ136" s="107">
        <v>4.3559738100000002E-2</v>
      </c>
      <c r="AR136" s="107">
        <v>0.75531405949999997</v>
      </c>
      <c r="AS136" s="107">
        <v>0.57514565719999999</v>
      </c>
      <c r="AT136" s="107">
        <v>0.99192147470000003</v>
      </c>
      <c r="AU136" s="106" t="s">
        <v>28</v>
      </c>
      <c r="AV136" s="106" t="s">
        <v>28</v>
      </c>
      <c r="AW136" s="106" t="s">
        <v>28</v>
      </c>
      <c r="AX136" s="106" t="s">
        <v>228</v>
      </c>
      <c r="AY136" s="106" t="s">
        <v>229</v>
      </c>
      <c r="AZ136" s="106" t="s">
        <v>28</v>
      </c>
      <c r="BA136" s="106" t="s">
        <v>28</v>
      </c>
      <c r="BB136" s="106" t="s">
        <v>28</v>
      </c>
      <c r="BC136" s="118" t="s">
        <v>433</v>
      </c>
      <c r="BD136" s="119">
        <v>34.4</v>
      </c>
      <c r="BE136" s="119">
        <v>28.8</v>
      </c>
      <c r="BF136" s="119">
        <v>23.2</v>
      </c>
    </row>
    <row r="137" spans="1:104" x14ac:dyDescent="0.3">
      <c r="A137" s="10"/>
      <c r="B137" t="s">
        <v>60</v>
      </c>
      <c r="C137" s="106">
        <v>116</v>
      </c>
      <c r="D137" s="116">
        <v>92763</v>
      </c>
      <c r="E137" s="117">
        <v>1.6606364113000001</v>
      </c>
      <c r="F137" s="107">
        <v>1.3130961283</v>
      </c>
      <c r="G137" s="107">
        <v>2.1001610095999999</v>
      </c>
      <c r="H137" s="107">
        <v>0.53971385549999995</v>
      </c>
      <c r="I137" s="109">
        <v>1.2504985823999999</v>
      </c>
      <c r="J137" s="107">
        <v>1.0424401367</v>
      </c>
      <c r="K137" s="107">
        <v>1.5000829779</v>
      </c>
      <c r="L137" s="107">
        <v>1.0762360211999999</v>
      </c>
      <c r="M137" s="107">
        <v>0.85099985950000001</v>
      </c>
      <c r="N137" s="107">
        <v>1.3610859748999999</v>
      </c>
      <c r="O137" s="116">
        <v>100</v>
      </c>
      <c r="P137" s="116">
        <v>100415</v>
      </c>
      <c r="Q137" s="117">
        <v>1.2798290899</v>
      </c>
      <c r="R137" s="107">
        <v>0.99690791619999997</v>
      </c>
      <c r="S137" s="107">
        <v>1.6430429256000001</v>
      </c>
      <c r="T137" s="107">
        <v>7.4961953100000006E-2</v>
      </c>
      <c r="U137" s="109">
        <v>0.99586715130000003</v>
      </c>
      <c r="V137" s="107">
        <v>0.8186179308</v>
      </c>
      <c r="W137" s="107">
        <v>1.2114948205</v>
      </c>
      <c r="X137" s="107">
        <v>1.2547965797</v>
      </c>
      <c r="Y137" s="107">
        <v>0.97740913490000003</v>
      </c>
      <c r="Z137" s="107">
        <v>1.6109062215000001</v>
      </c>
      <c r="AA137" s="116">
        <v>71</v>
      </c>
      <c r="AB137" s="116">
        <v>104650</v>
      </c>
      <c r="AC137" s="117">
        <v>0.80234318370000002</v>
      </c>
      <c r="AD137" s="107">
        <v>0.60450470290000002</v>
      </c>
      <c r="AE137" s="107">
        <v>1.0649289929000001</v>
      </c>
      <c r="AF137" s="107">
        <v>0.33310486969999997</v>
      </c>
      <c r="AG137" s="109">
        <v>0.67845198279999996</v>
      </c>
      <c r="AH137" s="107">
        <v>0.53765052989999995</v>
      </c>
      <c r="AI137" s="107">
        <v>0.85612692150000003</v>
      </c>
      <c r="AJ137" s="107">
        <v>1.1500611661</v>
      </c>
      <c r="AK137" s="107">
        <v>0.86648381600000002</v>
      </c>
      <c r="AL137" s="107">
        <v>1.5264459202</v>
      </c>
      <c r="AM137" s="107">
        <v>8.5571006000000008E-3</v>
      </c>
      <c r="AN137" s="107">
        <v>0.62691432010000003</v>
      </c>
      <c r="AO137" s="107">
        <v>0.44262750000000001</v>
      </c>
      <c r="AP137" s="107">
        <v>0.88792848339999997</v>
      </c>
      <c r="AQ137" s="107">
        <v>0.1022035268</v>
      </c>
      <c r="AR137" s="107">
        <v>0.77068591360000005</v>
      </c>
      <c r="AS137" s="107">
        <v>0.56391037509999997</v>
      </c>
      <c r="AT137" s="107">
        <v>1.0532822301</v>
      </c>
      <c r="AU137" s="106" t="s">
        <v>28</v>
      </c>
      <c r="AV137" s="106" t="s">
        <v>28</v>
      </c>
      <c r="AW137" s="106" t="s">
        <v>28</v>
      </c>
      <c r="AX137" s="106" t="s">
        <v>28</v>
      </c>
      <c r="AY137" s="106" t="s">
        <v>229</v>
      </c>
      <c r="AZ137" s="106" t="s">
        <v>28</v>
      </c>
      <c r="BA137" s="106" t="s">
        <v>28</v>
      </c>
      <c r="BB137" s="106" t="s">
        <v>28</v>
      </c>
      <c r="BC137" s="118" t="s">
        <v>439</v>
      </c>
      <c r="BD137" s="119">
        <v>23.2</v>
      </c>
      <c r="BE137" s="119">
        <v>20</v>
      </c>
      <c r="BF137" s="119">
        <v>14.2</v>
      </c>
      <c r="CO137" s="4"/>
    </row>
    <row r="138" spans="1:104" x14ac:dyDescent="0.3">
      <c r="A138" s="10"/>
      <c r="B138" t="s">
        <v>166</v>
      </c>
      <c r="C138" s="106">
        <v>2107</v>
      </c>
      <c r="D138" s="116">
        <v>1703867</v>
      </c>
      <c r="E138" s="117">
        <v>1.5001000822999999</v>
      </c>
      <c r="F138" s="107">
        <v>1.3400704968999999</v>
      </c>
      <c r="G138" s="107">
        <v>1.6792402056</v>
      </c>
      <c r="H138" s="107">
        <v>0.62417847849999997</v>
      </c>
      <c r="I138" s="109">
        <v>1.236598866</v>
      </c>
      <c r="J138" s="107">
        <v>1.1849089616999999</v>
      </c>
      <c r="K138" s="107">
        <v>1.2905436661</v>
      </c>
      <c r="L138" s="107">
        <v>0.97219459539999997</v>
      </c>
      <c r="M138" s="107">
        <v>0.86848158330000003</v>
      </c>
      <c r="N138" s="107">
        <v>1.0882928889000001</v>
      </c>
      <c r="O138" s="116">
        <v>1600</v>
      </c>
      <c r="P138" s="116">
        <v>1820847</v>
      </c>
      <c r="Q138" s="117">
        <v>1.0081986054000001</v>
      </c>
      <c r="R138" s="107">
        <v>0.89537506320000004</v>
      </c>
      <c r="S138" s="107">
        <v>1.1352387057</v>
      </c>
      <c r="T138" s="107">
        <v>0.84823247130000001</v>
      </c>
      <c r="U138" s="109">
        <v>0.87871194009999998</v>
      </c>
      <c r="V138" s="107">
        <v>0.83669368119999998</v>
      </c>
      <c r="W138" s="107">
        <v>0.92284033099999996</v>
      </c>
      <c r="X138" s="107">
        <v>0.98847898649999999</v>
      </c>
      <c r="Y138" s="107">
        <v>0.87786218940000005</v>
      </c>
      <c r="Z138" s="107">
        <v>1.1130342765000001</v>
      </c>
      <c r="AA138" s="116">
        <v>1247</v>
      </c>
      <c r="AB138" s="116">
        <v>1944133</v>
      </c>
      <c r="AC138" s="117">
        <v>0.68937810860000004</v>
      </c>
      <c r="AD138" s="107">
        <v>0.60837647309999998</v>
      </c>
      <c r="AE138" s="107">
        <v>0.78116462019999999</v>
      </c>
      <c r="AF138" s="107">
        <v>0.85159253339999996</v>
      </c>
      <c r="AG138" s="109">
        <v>0.64141702239999998</v>
      </c>
      <c r="AH138" s="107">
        <v>0.60678651859999999</v>
      </c>
      <c r="AI138" s="107">
        <v>0.67802395739999999</v>
      </c>
      <c r="AJ138" s="107">
        <v>0.98813949879999996</v>
      </c>
      <c r="AK138" s="107">
        <v>0.87203352670000001</v>
      </c>
      <c r="AL138" s="107">
        <v>1.1197042765</v>
      </c>
      <c r="AM138" s="107">
        <v>4.040611E-16</v>
      </c>
      <c r="AN138" s="107">
        <v>0.68377213069999998</v>
      </c>
      <c r="AO138" s="107">
        <v>0.62394751829999995</v>
      </c>
      <c r="AP138" s="107">
        <v>0.74933277720000002</v>
      </c>
      <c r="AQ138" s="107">
        <v>6.6986690000000003E-21</v>
      </c>
      <c r="AR138" s="107">
        <v>0.67208756089999999</v>
      </c>
      <c r="AS138" s="107">
        <v>0.61852900150000001</v>
      </c>
      <c r="AT138" s="107">
        <v>0.73028376750000001</v>
      </c>
      <c r="AU138" s="106" t="s">
        <v>28</v>
      </c>
      <c r="AV138" s="106" t="s">
        <v>28</v>
      </c>
      <c r="AW138" s="106" t="s">
        <v>28</v>
      </c>
      <c r="AX138" s="106" t="s">
        <v>228</v>
      </c>
      <c r="AY138" s="106" t="s">
        <v>229</v>
      </c>
      <c r="AZ138" s="106" t="s">
        <v>28</v>
      </c>
      <c r="BA138" s="106" t="s">
        <v>28</v>
      </c>
      <c r="BB138" s="106" t="s">
        <v>28</v>
      </c>
      <c r="BC138" s="118" t="s">
        <v>433</v>
      </c>
      <c r="BD138" s="119">
        <v>421.4</v>
      </c>
      <c r="BE138" s="119">
        <v>320</v>
      </c>
      <c r="BF138" s="119">
        <v>249.4</v>
      </c>
      <c r="BQ138" s="52"/>
      <c r="CZ138" s="4"/>
    </row>
    <row r="139" spans="1:104" s="3" customFormat="1" x14ac:dyDescent="0.3">
      <c r="A139" s="10" t="s">
        <v>233</v>
      </c>
      <c r="B139" s="3" t="s">
        <v>126</v>
      </c>
      <c r="C139" s="112" t="s">
        <v>28</v>
      </c>
      <c r="D139" s="113" t="s">
        <v>28</v>
      </c>
      <c r="E139" s="108" t="s">
        <v>28</v>
      </c>
      <c r="F139" s="114" t="s">
        <v>28</v>
      </c>
      <c r="G139" s="114" t="s">
        <v>28</v>
      </c>
      <c r="H139" s="114" t="s">
        <v>28</v>
      </c>
      <c r="I139" s="115" t="s">
        <v>28</v>
      </c>
      <c r="J139" s="114" t="s">
        <v>28</v>
      </c>
      <c r="K139" s="114" t="s">
        <v>28</v>
      </c>
      <c r="L139" s="114" t="s">
        <v>28</v>
      </c>
      <c r="M139" s="114" t="s">
        <v>28</v>
      </c>
      <c r="N139" s="114" t="s">
        <v>28</v>
      </c>
      <c r="O139" s="113" t="s">
        <v>28</v>
      </c>
      <c r="P139" s="113" t="s">
        <v>28</v>
      </c>
      <c r="Q139" s="108" t="s">
        <v>28</v>
      </c>
      <c r="R139" s="114" t="s">
        <v>28</v>
      </c>
      <c r="S139" s="114" t="s">
        <v>28</v>
      </c>
      <c r="T139" s="114" t="s">
        <v>28</v>
      </c>
      <c r="U139" s="115" t="s">
        <v>28</v>
      </c>
      <c r="V139" s="114" t="s">
        <v>28</v>
      </c>
      <c r="W139" s="114" t="s">
        <v>28</v>
      </c>
      <c r="X139" s="114" t="s">
        <v>28</v>
      </c>
      <c r="Y139" s="114" t="s">
        <v>28</v>
      </c>
      <c r="Z139" s="114" t="s">
        <v>28</v>
      </c>
      <c r="AA139" s="113">
        <v>8</v>
      </c>
      <c r="AB139" s="113">
        <v>12598</v>
      </c>
      <c r="AC139" s="108">
        <v>0.48846793570000002</v>
      </c>
      <c r="AD139" s="114">
        <v>0.23617045619999999</v>
      </c>
      <c r="AE139" s="114">
        <v>1.0102911602</v>
      </c>
      <c r="AF139" s="114">
        <v>0.33638181099999998</v>
      </c>
      <c r="AG139" s="115">
        <v>0.63502143200000005</v>
      </c>
      <c r="AH139" s="114">
        <v>0.31757272180000001</v>
      </c>
      <c r="AI139" s="114">
        <v>1.2697948888999999</v>
      </c>
      <c r="AJ139" s="114">
        <v>0.7001592525</v>
      </c>
      <c r="AK139" s="114">
        <v>0.33852156509999998</v>
      </c>
      <c r="AL139" s="114">
        <v>1.4481292463</v>
      </c>
      <c r="AM139" s="114">
        <v>0.10397295920000001</v>
      </c>
      <c r="AN139" s="114">
        <v>3.6725916609999998</v>
      </c>
      <c r="AO139" s="114">
        <v>0.76544579700000004</v>
      </c>
      <c r="AP139" s="114">
        <v>17.621011913</v>
      </c>
      <c r="AQ139" s="114">
        <v>0.5760119158</v>
      </c>
      <c r="AR139" s="114">
        <v>0.59766535850000002</v>
      </c>
      <c r="AS139" s="114">
        <v>9.8397442500000001E-2</v>
      </c>
      <c r="AT139" s="114">
        <v>3.6302150925999999</v>
      </c>
      <c r="AU139" s="112" t="s">
        <v>28</v>
      </c>
      <c r="AV139" s="112" t="s">
        <v>28</v>
      </c>
      <c r="AW139" s="112" t="s">
        <v>28</v>
      </c>
      <c r="AX139" s="112" t="s">
        <v>28</v>
      </c>
      <c r="AY139" s="112" t="s">
        <v>28</v>
      </c>
      <c r="AZ139" s="112" t="s">
        <v>429</v>
      </c>
      <c r="BA139" s="112" t="s">
        <v>429</v>
      </c>
      <c r="BB139" s="112" t="s">
        <v>28</v>
      </c>
      <c r="BC139" s="110" t="s">
        <v>430</v>
      </c>
      <c r="BD139" s="111" t="s">
        <v>28</v>
      </c>
      <c r="BE139" s="111" t="s">
        <v>28</v>
      </c>
      <c r="BF139" s="111">
        <v>1.6</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I21" sqref="I21"/>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434</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456</v>
      </c>
      <c r="D6" s="102"/>
      <c r="U6" s="102"/>
      <c r="AL6" s="102"/>
      <c r="BN6" s="6"/>
      <c r="BO6" s="6"/>
      <c r="BP6" s="6"/>
      <c r="BQ6" s="6"/>
      <c r="BR6" s="12"/>
      <c r="BS6" s="12"/>
      <c r="BT6" s="12"/>
      <c r="BU6" s="12"/>
    </row>
    <row r="7" spans="1:77" x14ac:dyDescent="0.3">
      <c r="A7" s="9" t="s">
        <v>37</v>
      </c>
      <c r="B7" t="s">
        <v>1</v>
      </c>
      <c r="C7" s="6" t="s">
        <v>2</v>
      </c>
      <c r="D7" s="102" t="s">
        <v>3</v>
      </c>
      <c r="E7" s="21" t="s">
        <v>4</v>
      </c>
      <c r="F7" s="21" t="s">
        <v>5</v>
      </c>
      <c r="G7" s="21" t="s">
        <v>6</v>
      </c>
      <c r="H7" s="21" t="s">
        <v>7</v>
      </c>
      <c r="I7" s="21" t="s">
        <v>153</v>
      </c>
      <c r="J7" s="21" t="s">
        <v>154</v>
      </c>
      <c r="K7" s="21" t="s">
        <v>8</v>
      </c>
      <c r="L7" s="21" t="s">
        <v>9</v>
      </c>
      <c r="M7" s="21" t="s">
        <v>10</v>
      </c>
      <c r="N7" s="24" t="s">
        <v>243</v>
      </c>
      <c r="O7" t="s">
        <v>244</v>
      </c>
      <c r="P7" t="s">
        <v>245</v>
      </c>
      <c r="Q7" t="s">
        <v>246</v>
      </c>
      <c r="R7" t="s">
        <v>247</v>
      </c>
      <c r="S7" t="s">
        <v>11</v>
      </c>
      <c r="T7" t="s">
        <v>12</v>
      </c>
      <c r="U7" s="102" t="s">
        <v>13</v>
      </c>
      <c r="V7" t="s">
        <v>14</v>
      </c>
      <c r="W7" t="s">
        <v>15</v>
      </c>
      <c r="X7" t="s">
        <v>16</v>
      </c>
      <c r="Y7" t="s">
        <v>17</v>
      </c>
      <c r="Z7" t="s">
        <v>155</v>
      </c>
      <c r="AA7" t="s">
        <v>156</v>
      </c>
      <c r="AB7" t="s">
        <v>18</v>
      </c>
      <c r="AC7" t="s">
        <v>19</v>
      </c>
      <c r="AD7" t="s">
        <v>20</v>
      </c>
      <c r="AE7" t="s">
        <v>248</v>
      </c>
      <c r="AF7" t="s">
        <v>249</v>
      </c>
      <c r="AG7" t="s">
        <v>250</v>
      </c>
      <c r="AH7" t="s">
        <v>251</v>
      </c>
      <c r="AI7" t="s">
        <v>252</v>
      </c>
      <c r="AJ7" t="s">
        <v>208</v>
      </c>
      <c r="AK7" t="s">
        <v>209</v>
      </c>
      <c r="AL7" s="102" t="s">
        <v>210</v>
      </c>
      <c r="AM7" t="s">
        <v>211</v>
      </c>
      <c r="AN7" t="s">
        <v>212</v>
      </c>
      <c r="AO7" t="s">
        <v>213</v>
      </c>
      <c r="AP7" t="s">
        <v>214</v>
      </c>
      <c r="AQ7" t="s">
        <v>215</v>
      </c>
      <c r="AR7" t="s">
        <v>216</v>
      </c>
      <c r="AS7" t="s">
        <v>217</v>
      </c>
      <c r="AT7" t="s">
        <v>218</v>
      </c>
      <c r="AU7" t="s">
        <v>219</v>
      </c>
      <c r="AV7" t="s">
        <v>253</v>
      </c>
      <c r="AW7" t="s">
        <v>254</v>
      </c>
      <c r="AX7" t="s">
        <v>255</v>
      </c>
      <c r="AY7" t="s">
        <v>256</v>
      </c>
      <c r="AZ7" t="s">
        <v>257</v>
      </c>
      <c r="BA7" t="s">
        <v>258</v>
      </c>
      <c r="BB7" t="s">
        <v>220</v>
      </c>
      <c r="BC7" t="s">
        <v>221</v>
      </c>
      <c r="BD7" t="s">
        <v>222</v>
      </c>
      <c r="BE7" t="s">
        <v>223</v>
      </c>
      <c r="BF7" t="s">
        <v>259</v>
      </c>
      <c r="BG7" t="s">
        <v>21</v>
      </c>
      <c r="BH7" t="s">
        <v>22</v>
      </c>
      <c r="BI7" t="s">
        <v>23</v>
      </c>
      <c r="BJ7" t="s">
        <v>24</v>
      </c>
      <c r="BK7" t="s">
        <v>157</v>
      </c>
      <c r="BL7" t="s">
        <v>158</v>
      </c>
      <c r="BM7" t="s">
        <v>224</v>
      </c>
      <c r="BN7" s="6" t="s">
        <v>260</v>
      </c>
      <c r="BO7" s="6" t="s">
        <v>261</v>
      </c>
      <c r="BP7" s="6" t="s">
        <v>262</v>
      </c>
      <c r="BQ7" s="6" t="s">
        <v>159</v>
      </c>
      <c r="BR7" s="12" t="s">
        <v>225</v>
      </c>
      <c r="BS7" s="12" t="s">
        <v>25</v>
      </c>
      <c r="BT7" s="12" t="s">
        <v>26</v>
      </c>
      <c r="BU7" s="12" t="s">
        <v>226</v>
      </c>
      <c r="BV7" t="s">
        <v>27</v>
      </c>
      <c r="BW7" t="s">
        <v>129</v>
      </c>
      <c r="BX7" t="s">
        <v>130</v>
      </c>
      <c r="BY7" t="s">
        <v>227</v>
      </c>
    </row>
    <row r="8" spans="1:77" x14ac:dyDescent="0.3">
      <c r="A8" t="s">
        <v>38</v>
      </c>
      <c r="B8">
        <v>17</v>
      </c>
      <c r="C8" s="6">
        <v>36980</v>
      </c>
      <c r="D8" s="102">
        <v>0.52231412990000003</v>
      </c>
      <c r="E8" s="21">
        <v>0.31701805449999998</v>
      </c>
      <c r="F8" s="21">
        <v>0.86055682460000005</v>
      </c>
      <c r="G8" s="21">
        <v>1.99946E-5</v>
      </c>
      <c r="H8" s="21">
        <v>0.45970795019999999</v>
      </c>
      <c r="I8" s="21">
        <v>0.2857822928</v>
      </c>
      <c r="J8" s="21">
        <v>0.73948388269999998</v>
      </c>
      <c r="K8" s="21">
        <v>0.33738946530000002</v>
      </c>
      <c r="L8" s="21">
        <v>0.20477820860000001</v>
      </c>
      <c r="M8" s="21">
        <v>0.55587775679999996</v>
      </c>
      <c r="N8" s="24" t="s">
        <v>28</v>
      </c>
      <c r="O8" t="s">
        <v>28</v>
      </c>
      <c r="P8" t="s">
        <v>28</v>
      </c>
      <c r="Q8" t="s">
        <v>28</v>
      </c>
      <c r="R8" t="s">
        <v>28</v>
      </c>
      <c r="S8">
        <v>13</v>
      </c>
      <c r="T8">
        <v>33563</v>
      </c>
      <c r="U8" s="102">
        <v>0.42295912250000001</v>
      </c>
      <c r="V8">
        <v>0.24022362899999999</v>
      </c>
      <c r="W8">
        <v>0.74469951199999995</v>
      </c>
      <c r="X8" s="4">
        <v>2.1281642000000002E-3</v>
      </c>
      <c r="Y8">
        <v>0.3873312874</v>
      </c>
      <c r="Z8">
        <v>0.2249063657</v>
      </c>
      <c r="AA8">
        <v>0.66705771410000003</v>
      </c>
      <c r="AB8">
        <v>0.41205555980000003</v>
      </c>
      <c r="AC8">
        <v>0.23403084760000001</v>
      </c>
      <c r="AD8">
        <v>0.72550172820000003</v>
      </c>
      <c r="AE8" t="s">
        <v>28</v>
      </c>
      <c r="AF8" t="s">
        <v>28</v>
      </c>
      <c r="AG8" t="s">
        <v>28</v>
      </c>
      <c r="AH8" t="s">
        <v>28</v>
      </c>
      <c r="AI8" t="s">
        <v>28</v>
      </c>
      <c r="AJ8">
        <v>16</v>
      </c>
      <c r="AK8">
        <v>32804</v>
      </c>
      <c r="AL8" s="102">
        <v>0.49118547159999998</v>
      </c>
      <c r="AM8">
        <v>0.29301697189999998</v>
      </c>
      <c r="AN8">
        <v>0.82337608630000003</v>
      </c>
      <c r="AO8" s="4">
        <v>0.1830824076</v>
      </c>
      <c r="AP8">
        <v>0.48774539690000002</v>
      </c>
      <c r="AQ8">
        <v>0.29880839419999999</v>
      </c>
      <c r="AR8">
        <v>0.79614755410000004</v>
      </c>
      <c r="AS8">
        <v>0.704054509</v>
      </c>
      <c r="AT8">
        <v>0.42000411700000001</v>
      </c>
      <c r="AU8">
        <v>1.1802092685000001</v>
      </c>
      <c r="AV8" t="s">
        <v>28</v>
      </c>
      <c r="AW8" t="s">
        <v>28</v>
      </c>
      <c r="AX8" t="s">
        <v>28</v>
      </c>
      <c r="AY8" t="s">
        <v>28</v>
      </c>
      <c r="AZ8" t="s">
        <v>28</v>
      </c>
      <c r="BA8" t="s">
        <v>28</v>
      </c>
      <c r="BB8" t="s">
        <v>28</v>
      </c>
      <c r="BC8" t="s">
        <v>28</v>
      </c>
      <c r="BD8" t="s">
        <v>28</v>
      </c>
      <c r="BE8" t="s">
        <v>28</v>
      </c>
      <c r="BF8" t="s">
        <v>28</v>
      </c>
      <c r="BG8" t="s">
        <v>28</v>
      </c>
      <c r="BH8" t="s">
        <v>28</v>
      </c>
      <c r="BI8" t="s">
        <v>28</v>
      </c>
      <c r="BJ8" t="s">
        <v>28</v>
      </c>
      <c r="BK8">
        <v>1</v>
      </c>
      <c r="BL8">
        <v>2</v>
      </c>
      <c r="BM8" t="s">
        <v>28</v>
      </c>
      <c r="BN8" s="6" t="s">
        <v>28</v>
      </c>
      <c r="BO8" s="6" t="s">
        <v>28</v>
      </c>
      <c r="BP8" s="6" t="s">
        <v>28</v>
      </c>
      <c r="BQ8" s="6" t="s">
        <v>28</v>
      </c>
      <c r="BR8" s="12" t="s">
        <v>28</v>
      </c>
      <c r="BS8" s="12" t="s">
        <v>28</v>
      </c>
      <c r="BT8" s="12" t="s">
        <v>28</v>
      </c>
      <c r="BU8" s="12" t="s">
        <v>28</v>
      </c>
      <c r="BV8" t="s">
        <v>444</v>
      </c>
      <c r="BW8">
        <v>3.4</v>
      </c>
      <c r="BX8">
        <v>2.6</v>
      </c>
      <c r="BY8">
        <v>3.2</v>
      </c>
    </row>
    <row r="9" spans="1:77" x14ac:dyDescent="0.3">
      <c r="A9" t="s">
        <v>39</v>
      </c>
      <c r="B9">
        <v>283</v>
      </c>
      <c r="C9" s="6">
        <v>185309</v>
      </c>
      <c r="D9" s="102">
        <v>1.8890222905</v>
      </c>
      <c r="E9" s="21">
        <v>1.5599657635999999</v>
      </c>
      <c r="F9" s="21">
        <v>2.287489442</v>
      </c>
      <c r="G9" s="21">
        <v>4.1537424500000003E-2</v>
      </c>
      <c r="H9" s="21">
        <v>1.5271789281999999</v>
      </c>
      <c r="I9" s="21">
        <v>1.3592246542999999</v>
      </c>
      <c r="J9" s="21">
        <v>1.7158866793000001</v>
      </c>
      <c r="K9" s="21">
        <v>1.2202163103999999</v>
      </c>
      <c r="L9" s="21">
        <v>1.0076618354</v>
      </c>
      <c r="M9" s="21">
        <v>1.4776066650999999</v>
      </c>
      <c r="N9" s="24" t="s">
        <v>457</v>
      </c>
      <c r="O9">
        <v>0.9286540472</v>
      </c>
      <c r="P9">
        <v>0.78221158079999997</v>
      </c>
      <c r="Q9">
        <v>1.1025128758</v>
      </c>
      <c r="R9" s="4">
        <v>0.39790500569999998</v>
      </c>
      <c r="S9">
        <v>251</v>
      </c>
      <c r="T9">
        <v>198737</v>
      </c>
      <c r="U9" s="102">
        <v>1.4618341935000001</v>
      </c>
      <c r="V9">
        <v>1.1978411436</v>
      </c>
      <c r="W9">
        <v>1.7840088569000001</v>
      </c>
      <c r="X9" s="4">
        <v>5.025594E-4</v>
      </c>
      <c r="Y9">
        <v>1.2629756915000001</v>
      </c>
      <c r="Z9">
        <v>1.1160088196</v>
      </c>
      <c r="AA9">
        <v>1.4292965873000001</v>
      </c>
      <c r="AB9">
        <v>1.4241492262</v>
      </c>
      <c r="AC9">
        <v>1.1669617152</v>
      </c>
      <c r="AD9">
        <v>1.7380184731999999</v>
      </c>
      <c r="AE9" t="s">
        <v>44</v>
      </c>
      <c r="AF9">
        <v>0.68606245560000001</v>
      </c>
      <c r="AG9">
        <v>0.5687865272</v>
      </c>
      <c r="AH9">
        <v>0.82751906109999995</v>
      </c>
      <c r="AI9" s="4">
        <v>8.1695500000000004E-5</v>
      </c>
      <c r="AJ9">
        <v>226</v>
      </c>
      <c r="AK9">
        <v>246116</v>
      </c>
      <c r="AL9" s="102">
        <v>0.89512767689999995</v>
      </c>
      <c r="AM9">
        <v>0.72736272329999996</v>
      </c>
      <c r="AN9">
        <v>1.1015873267</v>
      </c>
      <c r="AO9" s="4">
        <v>1.8582326400000002E-2</v>
      </c>
      <c r="AP9">
        <v>0.91826618339999999</v>
      </c>
      <c r="AQ9">
        <v>0.8060231336</v>
      </c>
      <c r="AR9">
        <v>1.0461396807000001</v>
      </c>
      <c r="AS9">
        <v>1.2830564286999999</v>
      </c>
      <c r="AT9">
        <v>1.0425858146</v>
      </c>
      <c r="AU9">
        <v>1.5789911738</v>
      </c>
      <c r="AV9" t="s">
        <v>238</v>
      </c>
      <c r="AW9">
        <v>0.7254132767</v>
      </c>
      <c r="AX9">
        <v>0.59561185019999996</v>
      </c>
      <c r="AY9">
        <v>0.88350227059999997</v>
      </c>
      <c r="AZ9" s="4">
        <v>1.4162630000000001E-3</v>
      </c>
      <c r="BA9" t="s">
        <v>239</v>
      </c>
      <c r="BB9">
        <v>0.6877355382</v>
      </c>
      <c r="BC9">
        <v>1.1821308176000001</v>
      </c>
      <c r="BD9">
        <v>0.52278204070000001</v>
      </c>
      <c r="BE9">
        <v>2.6730705363</v>
      </c>
      <c r="BF9" t="s">
        <v>236</v>
      </c>
      <c r="BG9">
        <v>1.9534929900000001E-2</v>
      </c>
      <c r="BH9">
        <v>0.40320795599999998</v>
      </c>
      <c r="BI9">
        <v>0.18812182350000001</v>
      </c>
      <c r="BJ9">
        <v>0.86420944030000002</v>
      </c>
      <c r="BK9" t="s">
        <v>28</v>
      </c>
      <c r="BL9">
        <v>2</v>
      </c>
      <c r="BM9" t="s">
        <v>28</v>
      </c>
      <c r="BN9" s="6" t="s">
        <v>28</v>
      </c>
      <c r="BO9" s="6" t="s">
        <v>445</v>
      </c>
      <c r="BP9" s="6" t="s">
        <v>445</v>
      </c>
      <c r="BQ9" s="6" t="s">
        <v>228</v>
      </c>
      <c r="BR9" s="12" t="s">
        <v>28</v>
      </c>
      <c r="BS9" s="12" t="s">
        <v>28</v>
      </c>
      <c r="BT9" s="12" t="s">
        <v>28</v>
      </c>
      <c r="BU9" s="12" t="s">
        <v>28</v>
      </c>
      <c r="BV9">
        <v>2</v>
      </c>
      <c r="BW9">
        <v>56.6</v>
      </c>
      <c r="BX9">
        <v>50.2</v>
      </c>
      <c r="BY9">
        <v>45.2</v>
      </c>
    </row>
    <row r="10" spans="1:77" x14ac:dyDescent="0.3">
      <c r="A10" t="s">
        <v>31</v>
      </c>
      <c r="B10">
        <v>338</v>
      </c>
      <c r="C10" s="6">
        <v>233763</v>
      </c>
      <c r="D10" s="102">
        <v>1.5945986693</v>
      </c>
      <c r="E10" s="21">
        <v>1.3236862484</v>
      </c>
      <c r="F10" s="21">
        <v>1.9209574166000001</v>
      </c>
      <c r="G10" s="21">
        <v>0.75544021009999995</v>
      </c>
      <c r="H10" s="21">
        <v>1.4459088905999999</v>
      </c>
      <c r="I10" s="21">
        <v>1.2996956574</v>
      </c>
      <c r="J10" s="21">
        <v>1.6085708281</v>
      </c>
      <c r="K10" s="21">
        <v>1.0300330042000001</v>
      </c>
      <c r="L10" s="21">
        <v>0.85503678719999998</v>
      </c>
      <c r="M10" s="21">
        <v>1.2408448451</v>
      </c>
      <c r="N10" s="24" t="s">
        <v>28</v>
      </c>
      <c r="O10" t="s">
        <v>28</v>
      </c>
      <c r="P10" t="s">
        <v>28</v>
      </c>
      <c r="Q10" t="s">
        <v>28</v>
      </c>
      <c r="R10" t="s">
        <v>28</v>
      </c>
      <c r="S10">
        <v>264</v>
      </c>
      <c r="T10">
        <v>242658</v>
      </c>
      <c r="U10" s="102">
        <v>1.0969285358</v>
      </c>
      <c r="V10">
        <v>0.89905070760000005</v>
      </c>
      <c r="W10">
        <v>1.3383585624000001</v>
      </c>
      <c r="X10" s="4">
        <v>0.51299851009999997</v>
      </c>
      <c r="Y10">
        <v>1.0879509433000001</v>
      </c>
      <c r="Z10">
        <v>0.96432067809999999</v>
      </c>
      <c r="AA10">
        <v>1.2274311667</v>
      </c>
      <c r="AB10">
        <v>1.0686505572</v>
      </c>
      <c r="AC10">
        <v>0.87587386810000001</v>
      </c>
      <c r="AD10">
        <v>1.3038567024000001</v>
      </c>
      <c r="AE10" t="s">
        <v>28</v>
      </c>
      <c r="AF10" t="s">
        <v>28</v>
      </c>
      <c r="AG10" t="s">
        <v>28</v>
      </c>
      <c r="AH10" t="s">
        <v>28</v>
      </c>
      <c r="AI10" t="s">
        <v>28</v>
      </c>
      <c r="AJ10">
        <v>231</v>
      </c>
      <c r="AK10">
        <v>229326</v>
      </c>
      <c r="AL10" s="102">
        <v>1.0000660495</v>
      </c>
      <c r="AM10">
        <v>0.81283603019999995</v>
      </c>
      <c r="AN10">
        <v>1.2304229465000001</v>
      </c>
      <c r="AO10" s="4">
        <v>6.6217730000000001E-4</v>
      </c>
      <c r="AP10">
        <v>1.0072996519999999</v>
      </c>
      <c r="AQ10">
        <v>0.88542898370000001</v>
      </c>
      <c r="AR10">
        <v>1.1459446298</v>
      </c>
      <c r="AS10">
        <v>1.4334727962</v>
      </c>
      <c r="AT10">
        <v>1.1651013828000001</v>
      </c>
      <c r="AU10">
        <v>1.7636613326999999</v>
      </c>
      <c r="AV10" t="s">
        <v>28</v>
      </c>
      <c r="AW10" t="s">
        <v>28</v>
      </c>
      <c r="AX10" t="s">
        <v>28</v>
      </c>
      <c r="AY10" t="s">
        <v>28</v>
      </c>
      <c r="AZ10" t="s">
        <v>28</v>
      </c>
      <c r="BA10" t="s">
        <v>28</v>
      </c>
      <c r="BB10" t="s">
        <v>28</v>
      </c>
      <c r="BC10" t="s">
        <v>28</v>
      </c>
      <c r="BD10" t="s">
        <v>28</v>
      </c>
      <c r="BE10" t="s">
        <v>28</v>
      </c>
      <c r="BF10" t="s">
        <v>28</v>
      </c>
      <c r="BG10" t="s">
        <v>28</v>
      </c>
      <c r="BH10" t="s">
        <v>28</v>
      </c>
      <c r="BI10" t="s">
        <v>28</v>
      </c>
      <c r="BJ10" t="s">
        <v>28</v>
      </c>
      <c r="BK10" t="s">
        <v>28</v>
      </c>
      <c r="BL10" t="s">
        <v>28</v>
      </c>
      <c r="BM10">
        <v>3</v>
      </c>
      <c r="BN10" s="6" t="s">
        <v>28</v>
      </c>
      <c r="BO10" s="6" t="s">
        <v>28</v>
      </c>
      <c r="BP10" s="6" t="s">
        <v>28</v>
      </c>
      <c r="BQ10" s="6" t="s">
        <v>28</v>
      </c>
      <c r="BR10" s="12" t="s">
        <v>28</v>
      </c>
      <c r="BS10" s="12" t="s">
        <v>28</v>
      </c>
      <c r="BT10" s="12" t="s">
        <v>28</v>
      </c>
      <c r="BU10" s="12" t="s">
        <v>28</v>
      </c>
      <c r="BV10">
        <v>3</v>
      </c>
      <c r="BW10">
        <v>67.599999999999994</v>
      </c>
      <c r="BX10">
        <v>52.8</v>
      </c>
      <c r="BY10">
        <v>46.2</v>
      </c>
    </row>
    <row r="11" spans="1:77" x14ac:dyDescent="0.3">
      <c r="A11" t="s">
        <v>32</v>
      </c>
      <c r="B11">
        <v>327</v>
      </c>
      <c r="C11" s="6">
        <v>243854</v>
      </c>
      <c r="D11" s="102">
        <v>1.4202528448</v>
      </c>
      <c r="E11" s="21">
        <v>1.1772255440999999</v>
      </c>
      <c r="F11" s="21">
        <v>1.713450879</v>
      </c>
      <c r="G11" s="21">
        <v>0.36802196529999998</v>
      </c>
      <c r="H11" s="21">
        <v>1.3409663159</v>
      </c>
      <c r="I11" s="21">
        <v>1.203223529</v>
      </c>
      <c r="J11" s="21">
        <v>1.4944776404</v>
      </c>
      <c r="K11" s="21">
        <v>0.91741410089999997</v>
      </c>
      <c r="L11" s="21">
        <v>0.76043031210000001</v>
      </c>
      <c r="M11" s="21">
        <v>1.1068057376</v>
      </c>
      <c r="N11" s="24" t="s">
        <v>28</v>
      </c>
      <c r="O11" t="s">
        <v>28</v>
      </c>
      <c r="P11" t="s">
        <v>28</v>
      </c>
      <c r="Q11" t="s">
        <v>28</v>
      </c>
      <c r="R11" t="s">
        <v>28</v>
      </c>
      <c r="S11">
        <v>278</v>
      </c>
      <c r="T11">
        <v>254486</v>
      </c>
      <c r="U11" s="102">
        <v>1.0781412043</v>
      </c>
      <c r="V11">
        <v>0.8856514512</v>
      </c>
      <c r="W11">
        <v>1.3124671729999999</v>
      </c>
      <c r="X11">
        <v>0.62446790969999999</v>
      </c>
      <c r="Y11">
        <v>1.0923980100999999</v>
      </c>
      <c r="Z11">
        <v>0.97124595790000001</v>
      </c>
      <c r="AA11">
        <v>1.2286624236000001</v>
      </c>
      <c r="AB11">
        <v>1.0503475487</v>
      </c>
      <c r="AC11">
        <v>0.86282003419999997</v>
      </c>
      <c r="AD11">
        <v>1.2786327732</v>
      </c>
      <c r="AE11" t="s">
        <v>28</v>
      </c>
      <c r="AF11" t="s">
        <v>28</v>
      </c>
      <c r="AG11" t="s">
        <v>28</v>
      </c>
      <c r="AH11" t="s">
        <v>28</v>
      </c>
      <c r="AI11" t="s">
        <v>28</v>
      </c>
      <c r="AJ11">
        <v>205</v>
      </c>
      <c r="AK11">
        <v>258131</v>
      </c>
      <c r="AL11" s="102">
        <v>0.742761381</v>
      </c>
      <c r="AM11">
        <v>0.60022542550000002</v>
      </c>
      <c r="AN11">
        <v>0.91914545039999995</v>
      </c>
      <c r="AO11">
        <v>0.56439116140000001</v>
      </c>
      <c r="AP11">
        <v>0.79417040189999999</v>
      </c>
      <c r="AQ11">
        <v>0.69256924620000004</v>
      </c>
      <c r="AR11">
        <v>0.91067662999999999</v>
      </c>
      <c r="AS11">
        <v>1.0646579136000001</v>
      </c>
      <c r="AT11">
        <v>0.86034999329999995</v>
      </c>
      <c r="AU11">
        <v>1.3174829798000001</v>
      </c>
      <c r="AV11" t="s">
        <v>28</v>
      </c>
      <c r="AW11" t="s">
        <v>28</v>
      </c>
      <c r="AX11" t="s">
        <v>28</v>
      </c>
      <c r="AY11" t="s">
        <v>28</v>
      </c>
      <c r="AZ11" t="s">
        <v>28</v>
      </c>
      <c r="BA11" t="s">
        <v>28</v>
      </c>
      <c r="BB11" t="s">
        <v>28</v>
      </c>
      <c r="BC11" t="s">
        <v>28</v>
      </c>
      <c r="BD11" t="s">
        <v>28</v>
      </c>
      <c r="BE11" t="s">
        <v>28</v>
      </c>
      <c r="BF11" t="s">
        <v>28</v>
      </c>
      <c r="BG11" t="s">
        <v>28</v>
      </c>
      <c r="BH11" t="s">
        <v>28</v>
      </c>
      <c r="BI11" t="s">
        <v>28</v>
      </c>
      <c r="BJ11" t="s">
        <v>28</v>
      </c>
      <c r="BK11" t="s">
        <v>28</v>
      </c>
      <c r="BL11" t="s">
        <v>28</v>
      </c>
      <c r="BM11" t="s">
        <v>28</v>
      </c>
      <c r="BN11" s="6" t="s">
        <v>28</v>
      </c>
      <c r="BO11" s="6" t="s">
        <v>28</v>
      </c>
      <c r="BP11" s="6" t="s">
        <v>28</v>
      </c>
      <c r="BQ11" s="6" t="s">
        <v>28</v>
      </c>
      <c r="BR11" s="12" t="s">
        <v>28</v>
      </c>
      <c r="BS11" s="12" t="s">
        <v>28</v>
      </c>
      <c r="BT11" s="12" t="s">
        <v>28</v>
      </c>
      <c r="BU11" s="12" t="s">
        <v>28</v>
      </c>
      <c r="BV11" t="s">
        <v>28</v>
      </c>
      <c r="BW11">
        <v>65.400000000000006</v>
      </c>
      <c r="BX11">
        <v>55.6</v>
      </c>
      <c r="BY11">
        <v>41</v>
      </c>
    </row>
    <row r="12" spans="1:77" x14ac:dyDescent="0.3">
      <c r="A12" t="s">
        <v>33</v>
      </c>
      <c r="B12">
        <v>315</v>
      </c>
      <c r="C12" s="6">
        <v>215574</v>
      </c>
      <c r="D12" s="102">
        <v>1.7538393345000001</v>
      </c>
      <c r="E12" s="21">
        <v>1.4500654066000001</v>
      </c>
      <c r="F12" s="21">
        <v>2.1212508050999999</v>
      </c>
      <c r="G12" s="21">
        <v>0.1985144002</v>
      </c>
      <c r="H12" s="21">
        <v>1.4612151743999999</v>
      </c>
      <c r="I12" s="21">
        <v>1.3084417701</v>
      </c>
      <c r="J12" s="21">
        <v>1.6318263714000001</v>
      </c>
      <c r="K12" s="21">
        <v>1.1328947110000001</v>
      </c>
      <c r="L12" s="21">
        <v>0.93667156240000005</v>
      </c>
      <c r="M12" s="21">
        <v>1.3702246097999999</v>
      </c>
      <c r="N12" s="24" t="s">
        <v>28</v>
      </c>
      <c r="O12" t="s">
        <v>28</v>
      </c>
      <c r="P12" t="s">
        <v>28</v>
      </c>
      <c r="Q12" t="s">
        <v>28</v>
      </c>
      <c r="R12" t="s">
        <v>28</v>
      </c>
      <c r="S12">
        <v>214</v>
      </c>
      <c r="T12">
        <v>237673</v>
      </c>
      <c r="U12" s="102">
        <v>0.95035233299999999</v>
      </c>
      <c r="V12">
        <v>0.77098376540000002</v>
      </c>
      <c r="W12">
        <v>1.1714508103000001</v>
      </c>
      <c r="X12" s="4">
        <v>0.47035968309999998</v>
      </c>
      <c r="Y12">
        <v>0.90039676359999998</v>
      </c>
      <c r="Z12">
        <v>0.78749351430000003</v>
      </c>
      <c r="AA12">
        <v>1.0294869953000001</v>
      </c>
      <c r="AB12">
        <v>0.9258529768</v>
      </c>
      <c r="AC12">
        <v>0.75110839370000004</v>
      </c>
      <c r="AD12">
        <v>1.1412517044999999</v>
      </c>
      <c r="AE12" t="s">
        <v>28</v>
      </c>
      <c r="AF12" t="s">
        <v>28</v>
      </c>
      <c r="AG12" t="s">
        <v>28</v>
      </c>
      <c r="AH12" t="s">
        <v>28</v>
      </c>
      <c r="AI12" t="s">
        <v>28</v>
      </c>
      <c r="AJ12">
        <v>167</v>
      </c>
      <c r="AK12">
        <v>251473</v>
      </c>
      <c r="AL12" s="102">
        <v>0.66965236230000003</v>
      </c>
      <c r="AM12">
        <v>0.53564905009999997</v>
      </c>
      <c r="AN12">
        <v>0.83717928060000002</v>
      </c>
      <c r="AO12">
        <v>0.71916682639999996</v>
      </c>
      <c r="AP12">
        <v>0.66408719819999995</v>
      </c>
      <c r="AQ12">
        <v>0.57063335719999997</v>
      </c>
      <c r="AR12">
        <v>0.772846174</v>
      </c>
      <c r="AS12">
        <v>0.95986504569999997</v>
      </c>
      <c r="AT12">
        <v>0.76778762960000002</v>
      </c>
      <c r="AU12">
        <v>1.1999944652000001</v>
      </c>
      <c r="AV12" t="s">
        <v>28</v>
      </c>
      <c r="AW12" t="s">
        <v>28</v>
      </c>
      <c r="AX12" t="s">
        <v>28</v>
      </c>
      <c r="AY12" t="s">
        <v>28</v>
      </c>
      <c r="AZ12" t="s">
        <v>28</v>
      </c>
      <c r="BA12" t="s">
        <v>28</v>
      </c>
      <c r="BB12" t="s">
        <v>28</v>
      </c>
      <c r="BC12" t="s">
        <v>28</v>
      </c>
      <c r="BD12" t="s">
        <v>28</v>
      </c>
      <c r="BE12" t="s">
        <v>28</v>
      </c>
      <c r="BF12" t="s">
        <v>28</v>
      </c>
      <c r="BG12" t="s">
        <v>28</v>
      </c>
      <c r="BH12" t="s">
        <v>28</v>
      </c>
      <c r="BI12" t="s">
        <v>28</v>
      </c>
      <c r="BJ12" t="s">
        <v>28</v>
      </c>
      <c r="BK12" t="s">
        <v>28</v>
      </c>
      <c r="BL12" t="s">
        <v>28</v>
      </c>
      <c r="BM12" t="s">
        <v>28</v>
      </c>
      <c r="BN12" s="6" t="s">
        <v>28</v>
      </c>
      <c r="BO12" s="6" t="s">
        <v>28</v>
      </c>
      <c r="BP12" s="6" t="s">
        <v>28</v>
      </c>
      <c r="BQ12" s="6" t="s">
        <v>28</v>
      </c>
      <c r="BR12" s="12" t="s">
        <v>28</v>
      </c>
      <c r="BS12" s="12" t="s">
        <v>28</v>
      </c>
      <c r="BT12" s="12" t="s">
        <v>28</v>
      </c>
      <c r="BU12" s="12" t="s">
        <v>28</v>
      </c>
      <c r="BV12" t="s">
        <v>28</v>
      </c>
      <c r="BW12">
        <v>63</v>
      </c>
      <c r="BX12">
        <v>42.8</v>
      </c>
      <c r="BY12">
        <v>33.4</v>
      </c>
    </row>
    <row r="13" spans="1:77" x14ac:dyDescent="0.3">
      <c r="A13" t="s">
        <v>40</v>
      </c>
      <c r="B13">
        <v>280</v>
      </c>
      <c r="C13" s="6">
        <v>225302</v>
      </c>
      <c r="D13" s="102">
        <v>1.6119397759</v>
      </c>
      <c r="E13" s="21">
        <v>1.3268083117</v>
      </c>
      <c r="F13" s="21">
        <v>1.9583460686</v>
      </c>
      <c r="G13" s="21">
        <v>0.68412527320000005</v>
      </c>
      <c r="H13" s="21">
        <v>1.2427763623999999</v>
      </c>
      <c r="I13" s="21">
        <v>1.1054114597</v>
      </c>
      <c r="J13" s="21">
        <v>1.3972110325</v>
      </c>
      <c r="K13" s="21">
        <v>1.0412345136000001</v>
      </c>
      <c r="L13" s="21">
        <v>0.85705348790000002</v>
      </c>
      <c r="M13" s="21">
        <v>1.2649960915</v>
      </c>
      <c r="N13" s="24" t="s">
        <v>28</v>
      </c>
      <c r="O13" t="s">
        <v>28</v>
      </c>
      <c r="P13" t="s">
        <v>28</v>
      </c>
      <c r="Q13" t="s">
        <v>28</v>
      </c>
      <c r="R13" t="s">
        <v>28</v>
      </c>
      <c r="S13">
        <v>191</v>
      </c>
      <c r="T13">
        <v>240759</v>
      </c>
      <c r="U13" s="102">
        <v>0.89246345400000004</v>
      </c>
      <c r="V13">
        <v>0.71956412410000004</v>
      </c>
      <c r="W13">
        <v>1.1069076264</v>
      </c>
      <c r="X13" s="4">
        <v>0.20294245390000001</v>
      </c>
      <c r="Y13">
        <v>0.79332444479999997</v>
      </c>
      <c r="Z13">
        <v>0.68843042310000002</v>
      </c>
      <c r="AA13">
        <v>0.91420084530000001</v>
      </c>
      <c r="AB13">
        <v>0.86945642879999996</v>
      </c>
      <c r="AC13">
        <v>0.70101431140000003</v>
      </c>
      <c r="AD13">
        <v>1.0783723945000001</v>
      </c>
      <c r="AE13" t="s">
        <v>28</v>
      </c>
      <c r="AF13" t="s">
        <v>28</v>
      </c>
      <c r="AG13" t="s">
        <v>28</v>
      </c>
      <c r="AH13" t="s">
        <v>28</v>
      </c>
      <c r="AI13" t="s">
        <v>28</v>
      </c>
      <c r="AJ13">
        <v>165</v>
      </c>
      <c r="AK13">
        <v>255580</v>
      </c>
      <c r="AL13" s="102">
        <v>0.67585397849999995</v>
      </c>
      <c r="AM13">
        <v>0.53950955239999998</v>
      </c>
      <c r="AN13">
        <v>0.84665525990000001</v>
      </c>
      <c r="AO13" s="4">
        <v>0.78244504280000005</v>
      </c>
      <c r="AP13">
        <v>0.64559042180000004</v>
      </c>
      <c r="AQ13">
        <v>0.55423140130000004</v>
      </c>
      <c r="AR13">
        <v>0.75200898350000001</v>
      </c>
      <c r="AS13">
        <v>0.96875430669999996</v>
      </c>
      <c r="AT13">
        <v>0.77332118920000004</v>
      </c>
      <c r="AU13">
        <v>1.2135771267</v>
      </c>
      <c r="AV13" t="s">
        <v>28</v>
      </c>
      <c r="AW13" t="s">
        <v>28</v>
      </c>
      <c r="AX13" t="s">
        <v>28</v>
      </c>
      <c r="AY13" t="s">
        <v>28</v>
      </c>
      <c r="AZ13" t="s">
        <v>28</v>
      </c>
      <c r="BA13" t="s">
        <v>28</v>
      </c>
      <c r="BB13" t="s">
        <v>28</v>
      </c>
      <c r="BC13" t="s">
        <v>28</v>
      </c>
      <c r="BD13" t="s">
        <v>28</v>
      </c>
      <c r="BE13" t="s">
        <v>28</v>
      </c>
      <c r="BF13" t="s">
        <v>28</v>
      </c>
      <c r="BG13" t="s">
        <v>28</v>
      </c>
      <c r="BH13" t="s">
        <v>28</v>
      </c>
      <c r="BI13" t="s">
        <v>28</v>
      </c>
      <c r="BJ13" t="s">
        <v>28</v>
      </c>
      <c r="BK13" t="s">
        <v>28</v>
      </c>
      <c r="BL13" t="s">
        <v>28</v>
      </c>
      <c r="BM13" t="s">
        <v>28</v>
      </c>
      <c r="BN13" s="6" t="s">
        <v>28</v>
      </c>
      <c r="BO13" s="6" t="s">
        <v>28</v>
      </c>
      <c r="BP13" s="6" t="s">
        <v>28</v>
      </c>
      <c r="BQ13" s="6" t="s">
        <v>28</v>
      </c>
      <c r="BR13" s="12" t="s">
        <v>28</v>
      </c>
      <c r="BS13" s="12" t="s">
        <v>28</v>
      </c>
      <c r="BT13" s="12" t="s">
        <v>28</v>
      </c>
      <c r="BU13" s="12" t="s">
        <v>28</v>
      </c>
      <c r="BV13" t="s">
        <v>28</v>
      </c>
      <c r="BW13">
        <v>56</v>
      </c>
      <c r="BX13">
        <v>38.200000000000003</v>
      </c>
      <c r="BY13">
        <v>33</v>
      </c>
    </row>
    <row r="14" spans="1:77" x14ac:dyDescent="0.3">
      <c r="A14" t="s">
        <v>41</v>
      </c>
      <c r="B14">
        <v>492</v>
      </c>
      <c r="C14" s="6">
        <v>328459</v>
      </c>
      <c r="D14" s="102">
        <v>1.9220020066000001</v>
      </c>
      <c r="E14" s="21">
        <v>1.6209307702</v>
      </c>
      <c r="F14" s="21">
        <v>2.2789941317000002</v>
      </c>
      <c r="G14" s="21">
        <v>1.2817071899999999E-2</v>
      </c>
      <c r="H14" s="21">
        <v>1.497903848</v>
      </c>
      <c r="I14" s="21">
        <v>1.371225267</v>
      </c>
      <c r="J14" s="21">
        <v>1.6362854389000001</v>
      </c>
      <c r="K14" s="21">
        <v>1.2415195993000001</v>
      </c>
      <c r="L14" s="21">
        <v>1.0470422577</v>
      </c>
      <c r="M14" s="21">
        <v>1.4721191088000001</v>
      </c>
      <c r="N14" s="24" t="s">
        <v>458</v>
      </c>
      <c r="O14">
        <v>0.72874050369999999</v>
      </c>
      <c r="P14">
        <v>0.62647979129999998</v>
      </c>
      <c r="Q14">
        <v>0.84769330009999999</v>
      </c>
      <c r="R14" s="4">
        <v>4.0984099999999999E-5</v>
      </c>
      <c r="S14">
        <v>367</v>
      </c>
      <c r="T14">
        <v>344925</v>
      </c>
      <c r="U14" s="102">
        <v>1.2630122439</v>
      </c>
      <c r="V14">
        <v>1.0517162045999999</v>
      </c>
      <c r="W14">
        <v>1.5167589138999999</v>
      </c>
      <c r="X14">
        <v>2.6406753599999999E-2</v>
      </c>
      <c r="Y14">
        <v>1.0639994202</v>
      </c>
      <c r="Z14">
        <v>0.96052579510000002</v>
      </c>
      <c r="AA14">
        <v>1.1786198475</v>
      </c>
      <c r="AB14">
        <v>1.2304527543999999</v>
      </c>
      <c r="AC14">
        <v>1.0246037654</v>
      </c>
      <c r="AD14">
        <v>1.4776580292999999</v>
      </c>
      <c r="AE14" t="s">
        <v>45</v>
      </c>
      <c r="AF14">
        <v>0.69044852769999998</v>
      </c>
      <c r="AG14">
        <v>0.58507718060000002</v>
      </c>
      <c r="AH14">
        <v>0.81479706480000003</v>
      </c>
      <c r="AI14" s="4">
        <v>1.1646300000000001E-5</v>
      </c>
      <c r="AJ14">
        <v>271</v>
      </c>
      <c r="AK14">
        <v>383738</v>
      </c>
      <c r="AL14" s="102">
        <v>0.76211953369999996</v>
      </c>
      <c r="AM14">
        <v>0.62579743190000003</v>
      </c>
      <c r="AN14">
        <v>0.92813769140000002</v>
      </c>
      <c r="AO14">
        <v>0.37941405340000001</v>
      </c>
      <c r="AP14">
        <v>0.70621100859999997</v>
      </c>
      <c r="AQ14">
        <v>0.6269424428</v>
      </c>
      <c r="AR14">
        <v>0.79550203419999999</v>
      </c>
      <c r="AS14">
        <v>1.0924054663</v>
      </c>
      <c r="AT14">
        <v>0.89700434780000005</v>
      </c>
      <c r="AU14">
        <v>1.3303722614</v>
      </c>
      <c r="AV14" t="s">
        <v>240</v>
      </c>
      <c r="AW14">
        <v>0.73898319209999996</v>
      </c>
      <c r="AX14">
        <v>0.61763210239999999</v>
      </c>
      <c r="AY14">
        <v>0.88417709529999999</v>
      </c>
      <c r="AZ14" s="4">
        <v>9.499164E-4</v>
      </c>
      <c r="BA14" t="s">
        <v>241</v>
      </c>
      <c r="BB14">
        <v>0.58515556909999999</v>
      </c>
      <c r="BC14">
        <v>1.226054451</v>
      </c>
      <c r="BD14">
        <v>0.58981031900000003</v>
      </c>
      <c r="BE14">
        <v>2.5486321085000001</v>
      </c>
      <c r="BF14" t="s">
        <v>237</v>
      </c>
      <c r="BG14">
        <v>0.63670428050000005</v>
      </c>
      <c r="BH14">
        <v>0.85050172410000002</v>
      </c>
      <c r="BI14">
        <v>0.4343567733</v>
      </c>
      <c r="BJ14">
        <v>1.6653433931999999</v>
      </c>
      <c r="BK14" t="s">
        <v>28</v>
      </c>
      <c r="BL14" t="s">
        <v>28</v>
      </c>
      <c r="BM14" t="s">
        <v>28</v>
      </c>
      <c r="BN14" s="6" t="s">
        <v>446</v>
      </c>
      <c r="BO14" s="6" t="s">
        <v>446</v>
      </c>
      <c r="BP14" s="6" t="s">
        <v>446</v>
      </c>
      <c r="BQ14" s="6" t="s">
        <v>28</v>
      </c>
      <c r="BR14" s="12" t="s">
        <v>28</v>
      </c>
      <c r="BS14" s="12" t="s">
        <v>28</v>
      </c>
      <c r="BT14" s="12" t="s">
        <v>28</v>
      </c>
      <c r="BU14" s="12" t="s">
        <v>28</v>
      </c>
      <c r="BV14" t="s">
        <v>28</v>
      </c>
      <c r="BW14">
        <v>98.4</v>
      </c>
      <c r="BX14">
        <v>73.400000000000006</v>
      </c>
      <c r="BY14">
        <v>54.2</v>
      </c>
    </row>
    <row r="15" spans="1:77" x14ac:dyDescent="0.3">
      <c r="A15" t="s">
        <v>34</v>
      </c>
      <c r="B15">
        <v>447</v>
      </c>
      <c r="C15" s="6">
        <v>350597</v>
      </c>
      <c r="D15" s="102">
        <v>1.5729297508</v>
      </c>
      <c r="E15" s="21">
        <v>1.3218431796000001</v>
      </c>
      <c r="F15" s="21">
        <v>1.8717106832999999</v>
      </c>
      <c r="G15" s="21">
        <v>0.85771141500000003</v>
      </c>
      <c r="H15" s="21">
        <v>1.2749681258000001</v>
      </c>
      <c r="I15" s="21">
        <v>1.162087624</v>
      </c>
      <c r="J15" s="21">
        <v>1.3988133840000001</v>
      </c>
      <c r="K15" s="21">
        <v>1.0160359392</v>
      </c>
      <c r="L15" s="21">
        <v>0.85384625459999997</v>
      </c>
      <c r="M15" s="21">
        <v>1.2090338561</v>
      </c>
      <c r="N15" s="24" t="s">
        <v>28</v>
      </c>
      <c r="O15" t="s">
        <v>28</v>
      </c>
      <c r="P15" t="s">
        <v>28</v>
      </c>
      <c r="Q15" t="s">
        <v>28</v>
      </c>
      <c r="R15" t="s">
        <v>28</v>
      </c>
      <c r="S15">
        <v>329</v>
      </c>
      <c r="T15">
        <v>368046</v>
      </c>
      <c r="U15" s="102">
        <v>1.1086736172</v>
      </c>
      <c r="V15">
        <v>0.91846927099999998</v>
      </c>
      <c r="W15">
        <v>1.3382670801000001</v>
      </c>
      <c r="X15" s="4">
        <v>0.42235626879999999</v>
      </c>
      <c r="Y15">
        <v>0.89391000040000002</v>
      </c>
      <c r="Z15">
        <v>0.80235310140000005</v>
      </c>
      <c r="AA15">
        <v>0.99591450120000002</v>
      </c>
      <c r="AB15">
        <v>1.0800928594000001</v>
      </c>
      <c r="AC15">
        <v>0.89479183579999999</v>
      </c>
      <c r="AD15">
        <v>1.3037675784</v>
      </c>
      <c r="AE15" t="s">
        <v>28</v>
      </c>
      <c r="AF15" t="s">
        <v>28</v>
      </c>
      <c r="AG15" t="s">
        <v>28</v>
      </c>
      <c r="AH15" t="s">
        <v>28</v>
      </c>
      <c r="AI15" t="s">
        <v>28</v>
      </c>
      <c r="AJ15">
        <v>273</v>
      </c>
      <c r="AK15">
        <v>405094</v>
      </c>
      <c r="AL15" s="102">
        <v>0.76330871290000002</v>
      </c>
      <c r="AM15">
        <v>0.62639065679999995</v>
      </c>
      <c r="AN15">
        <v>0.93015466449999995</v>
      </c>
      <c r="AO15" s="4">
        <v>0.37254576979999998</v>
      </c>
      <c r="AP15">
        <v>0.67391765859999997</v>
      </c>
      <c r="AQ15">
        <v>0.59853530870000005</v>
      </c>
      <c r="AR15">
        <v>0.75879401599999996</v>
      </c>
      <c r="AS15">
        <v>1.0941100097000001</v>
      </c>
      <c r="AT15">
        <v>0.89785466349999998</v>
      </c>
      <c r="AU15">
        <v>1.3332633464999999</v>
      </c>
      <c r="AV15" t="s">
        <v>28</v>
      </c>
      <c r="AW15" t="s">
        <v>28</v>
      </c>
      <c r="AX15" t="s">
        <v>28</v>
      </c>
      <c r="AY15" t="s">
        <v>28</v>
      </c>
      <c r="AZ15" t="s">
        <v>28</v>
      </c>
      <c r="BA15" t="s">
        <v>28</v>
      </c>
      <c r="BB15" t="s">
        <v>28</v>
      </c>
      <c r="BC15" t="s">
        <v>28</v>
      </c>
      <c r="BD15" t="s">
        <v>28</v>
      </c>
      <c r="BE15" t="s">
        <v>28</v>
      </c>
      <c r="BF15" t="s">
        <v>28</v>
      </c>
      <c r="BG15" t="s">
        <v>28</v>
      </c>
      <c r="BH15" t="s">
        <v>28</v>
      </c>
      <c r="BI15" t="s">
        <v>28</v>
      </c>
      <c r="BJ15" t="s">
        <v>28</v>
      </c>
      <c r="BK15" t="s">
        <v>28</v>
      </c>
      <c r="BL15" t="s">
        <v>28</v>
      </c>
      <c r="BM15" t="s">
        <v>28</v>
      </c>
      <c r="BN15" s="6" t="s">
        <v>28</v>
      </c>
      <c r="BO15" s="6" t="s">
        <v>28</v>
      </c>
      <c r="BP15" s="6" t="s">
        <v>28</v>
      </c>
      <c r="BQ15" s="6" t="s">
        <v>28</v>
      </c>
      <c r="BR15" s="12" t="s">
        <v>28</v>
      </c>
      <c r="BS15" s="12" t="s">
        <v>28</v>
      </c>
      <c r="BT15" s="12" t="s">
        <v>28</v>
      </c>
      <c r="BU15" s="12" t="s">
        <v>28</v>
      </c>
      <c r="BV15" t="s">
        <v>28</v>
      </c>
      <c r="BW15">
        <v>89.4</v>
      </c>
      <c r="BX15">
        <v>65.8</v>
      </c>
      <c r="BY15">
        <v>54.6</v>
      </c>
    </row>
    <row r="16" spans="1:77" x14ac:dyDescent="0.3">
      <c r="A16" t="s">
        <v>35</v>
      </c>
      <c r="B16">
        <v>430</v>
      </c>
      <c r="C16" s="6">
        <v>357222</v>
      </c>
      <c r="D16" s="102">
        <v>1.4156565255</v>
      </c>
      <c r="E16" s="21">
        <v>1.1860656734999999</v>
      </c>
      <c r="F16" s="21">
        <v>1.6896900762</v>
      </c>
      <c r="G16" s="21">
        <v>0.3218627986</v>
      </c>
      <c r="H16" s="21">
        <v>1.2037332527</v>
      </c>
      <c r="I16" s="21">
        <v>1.0951703424999999</v>
      </c>
      <c r="J16" s="21">
        <v>1.3230578728</v>
      </c>
      <c r="K16" s="21">
        <v>0.91444510270000001</v>
      </c>
      <c r="L16" s="21">
        <v>0.76614060480000001</v>
      </c>
      <c r="M16" s="21">
        <v>1.0914574174</v>
      </c>
      <c r="N16" s="24" t="s">
        <v>28</v>
      </c>
      <c r="O16" t="s">
        <v>28</v>
      </c>
      <c r="P16" t="s">
        <v>28</v>
      </c>
      <c r="Q16" t="s">
        <v>28</v>
      </c>
      <c r="R16" t="s">
        <v>28</v>
      </c>
      <c r="S16">
        <v>361</v>
      </c>
      <c r="T16">
        <v>392578</v>
      </c>
      <c r="U16" s="102">
        <v>0.98086407009999999</v>
      </c>
      <c r="V16">
        <v>0.81468502570000001</v>
      </c>
      <c r="W16">
        <v>1.1809402329000001</v>
      </c>
      <c r="X16" s="4">
        <v>0.63140065840000004</v>
      </c>
      <c r="Y16">
        <v>0.91956248190000001</v>
      </c>
      <c r="Z16">
        <v>0.82943271780000005</v>
      </c>
      <c r="AA16">
        <v>1.0194861378</v>
      </c>
      <c r="AB16">
        <v>0.95557814460000001</v>
      </c>
      <c r="AC16">
        <v>0.79368306889999996</v>
      </c>
      <c r="AD16">
        <v>1.150496497</v>
      </c>
      <c r="AE16" t="s">
        <v>28</v>
      </c>
      <c r="AF16" t="s">
        <v>28</v>
      </c>
      <c r="AG16" t="s">
        <v>28</v>
      </c>
      <c r="AH16" t="s">
        <v>28</v>
      </c>
      <c r="AI16" t="s">
        <v>28</v>
      </c>
      <c r="AJ16">
        <v>291</v>
      </c>
      <c r="AK16">
        <v>413483</v>
      </c>
      <c r="AL16" s="102">
        <v>0.74261635550000005</v>
      </c>
      <c r="AM16">
        <v>0.61057014730000003</v>
      </c>
      <c r="AN16">
        <v>0.90321980830000004</v>
      </c>
      <c r="AO16" s="4">
        <v>0.53180523160000004</v>
      </c>
      <c r="AP16">
        <v>0.70377742249999997</v>
      </c>
      <c r="AQ16">
        <v>0.62738916219999996</v>
      </c>
      <c r="AR16">
        <v>0.78946639549999997</v>
      </c>
      <c r="AS16">
        <v>1.0644500372000001</v>
      </c>
      <c r="AT16">
        <v>0.87517789130000001</v>
      </c>
      <c r="AU16">
        <v>1.2946555128999999</v>
      </c>
      <c r="AV16" t="s">
        <v>28</v>
      </c>
      <c r="AW16" t="s">
        <v>28</v>
      </c>
      <c r="AX16" t="s">
        <v>28</v>
      </c>
      <c r="AY16" t="s">
        <v>28</v>
      </c>
      <c r="AZ16" t="s">
        <v>28</v>
      </c>
      <c r="BA16" t="s">
        <v>28</v>
      </c>
      <c r="BB16" t="s">
        <v>28</v>
      </c>
      <c r="BC16" t="s">
        <v>28</v>
      </c>
      <c r="BD16" t="s">
        <v>28</v>
      </c>
      <c r="BE16" t="s">
        <v>28</v>
      </c>
      <c r="BF16" t="s">
        <v>28</v>
      </c>
      <c r="BG16" t="s">
        <v>28</v>
      </c>
      <c r="BH16" t="s">
        <v>28</v>
      </c>
      <c r="BI16" t="s">
        <v>28</v>
      </c>
      <c r="BJ16" t="s">
        <v>28</v>
      </c>
      <c r="BK16" t="s">
        <v>28</v>
      </c>
      <c r="BL16" t="s">
        <v>28</v>
      </c>
      <c r="BM16" t="s">
        <v>28</v>
      </c>
      <c r="BN16" s="6" t="s">
        <v>28</v>
      </c>
      <c r="BO16" s="6" t="s">
        <v>28</v>
      </c>
      <c r="BP16" s="6" t="s">
        <v>28</v>
      </c>
      <c r="BQ16" s="6" t="s">
        <v>28</v>
      </c>
      <c r="BR16" s="12" t="s">
        <v>28</v>
      </c>
      <c r="BS16" s="12" t="s">
        <v>28</v>
      </c>
      <c r="BT16" s="12" t="s">
        <v>28</v>
      </c>
      <c r="BU16" s="12" t="s">
        <v>28</v>
      </c>
      <c r="BV16" t="s">
        <v>28</v>
      </c>
      <c r="BW16">
        <v>86</v>
      </c>
      <c r="BX16">
        <v>72.2</v>
      </c>
      <c r="BY16">
        <v>58.2</v>
      </c>
    </row>
    <row r="17" spans="1:77" x14ac:dyDescent="0.3">
      <c r="A17" t="s">
        <v>36</v>
      </c>
      <c r="B17">
        <v>446</v>
      </c>
      <c r="C17" s="6">
        <v>369709</v>
      </c>
      <c r="D17" s="102">
        <v>1.4385196968</v>
      </c>
      <c r="E17" s="21">
        <v>1.2052489525000001</v>
      </c>
      <c r="F17" s="21">
        <v>1.716938989</v>
      </c>
      <c r="G17" s="21">
        <v>0.41605232479999998</v>
      </c>
      <c r="H17" s="21">
        <v>1.2063541867000001</v>
      </c>
      <c r="I17" s="21">
        <v>1.0994342813</v>
      </c>
      <c r="J17" s="21">
        <v>1.3236720451999999</v>
      </c>
      <c r="K17" s="21">
        <v>0.92921359670000003</v>
      </c>
      <c r="L17" s="21">
        <v>0.77853206779999995</v>
      </c>
      <c r="M17" s="21">
        <v>1.1090588867</v>
      </c>
      <c r="N17" s="24" t="s">
        <v>28</v>
      </c>
      <c r="O17" t="s">
        <v>28</v>
      </c>
      <c r="P17" t="s">
        <v>28</v>
      </c>
      <c r="Q17" t="s">
        <v>28</v>
      </c>
      <c r="R17" t="s">
        <v>28</v>
      </c>
      <c r="S17">
        <v>348</v>
      </c>
      <c r="T17">
        <v>396832</v>
      </c>
      <c r="U17" s="102">
        <v>0.94765028929999995</v>
      </c>
      <c r="V17">
        <v>0.78557618640000004</v>
      </c>
      <c r="W17">
        <v>1.1431622883000001</v>
      </c>
      <c r="X17" s="4">
        <v>0.40384847839999999</v>
      </c>
      <c r="Y17">
        <v>0.87694540759999995</v>
      </c>
      <c r="Z17">
        <v>0.78948406010000005</v>
      </c>
      <c r="AA17">
        <v>0.97409597839999995</v>
      </c>
      <c r="AB17">
        <v>0.92322058979999999</v>
      </c>
      <c r="AC17">
        <v>0.76532463319999999</v>
      </c>
      <c r="AD17">
        <v>1.113692439</v>
      </c>
      <c r="AE17" t="s">
        <v>28</v>
      </c>
      <c r="AF17" t="s">
        <v>28</v>
      </c>
      <c r="AG17" t="s">
        <v>28</v>
      </c>
      <c r="AH17" t="s">
        <v>28</v>
      </c>
      <c r="AI17" t="s">
        <v>28</v>
      </c>
      <c r="AJ17">
        <v>252</v>
      </c>
      <c r="AK17">
        <v>417357</v>
      </c>
      <c r="AL17" s="102">
        <v>0.60140436450000001</v>
      </c>
      <c r="AM17">
        <v>0.49122524140000001</v>
      </c>
      <c r="AN17">
        <v>0.73629605980000001</v>
      </c>
      <c r="AO17" s="4">
        <v>0.1504852243</v>
      </c>
      <c r="AP17">
        <v>0.60379962480000005</v>
      </c>
      <c r="AQ17">
        <v>0.53366925269999999</v>
      </c>
      <c r="AR17">
        <v>0.68314594679999996</v>
      </c>
      <c r="AS17">
        <v>0.8620398588</v>
      </c>
      <c r="AT17">
        <v>0.70411151409999995</v>
      </c>
      <c r="AU17">
        <v>1.0553906635999999</v>
      </c>
      <c r="AV17" t="s">
        <v>28</v>
      </c>
      <c r="AW17" t="s">
        <v>28</v>
      </c>
      <c r="AX17" t="s">
        <v>28</v>
      </c>
      <c r="AY17" t="s">
        <v>28</v>
      </c>
      <c r="AZ17" t="s">
        <v>28</v>
      </c>
      <c r="BA17" t="s">
        <v>28</v>
      </c>
      <c r="BB17" t="s">
        <v>28</v>
      </c>
      <c r="BC17" t="s">
        <v>28</v>
      </c>
      <c r="BD17" t="s">
        <v>28</v>
      </c>
      <c r="BE17" t="s">
        <v>28</v>
      </c>
      <c r="BF17" t="s">
        <v>28</v>
      </c>
      <c r="BG17" t="s">
        <v>28</v>
      </c>
      <c r="BH17" t="s">
        <v>28</v>
      </c>
      <c r="BI17" t="s">
        <v>28</v>
      </c>
      <c r="BJ17" t="s">
        <v>28</v>
      </c>
      <c r="BK17" t="s">
        <v>28</v>
      </c>
      <c r="BL17" t="s">
        <v>28</v>
      </c>
      <c r="BM17" t="s">
        <v>28</v>
      </c>
      <c r="BN17" s="6" t="s">
        <v>28</v>
      </c>
      <c r="BO17" s="6" t="s">
        <v>28</v>
      </c>
      <c r="BP17" s="6" t="s">
        <v>28</v>
      </c>
      <c r="BQ17" s="6" t="s">
        <v>28</v>
      </c>
      <c r="BR17" s="12" t="s">
        <v>28</v>
      </c>
      <c r="BS17" s="12" t="s">
        <v>28</v>
      </c>
      <c r="BT17" s="12" t="s">
        <v>28</v>
      </c>
      <c r="BU17" s="12" t="s">
        <v>28</v>
      </c>
      <c r="BV17" t="s">
        <v>28</v>
      </c>
      <c r="BW17">
        <v>89.2</v>
      </c>
      <c r="BX17">
        <v>69.599999999999994</v>
      </c>
      <c r="BY17">
        <v>50.4</v>
      </c>
    </row>
    <row r="18" spans="1:77" x14ac:dyDescent="0.3">
      <c r="A18" t="s">
        <v>42</v>
      </c>
      <c r="B18">
        <v>403</v>
      </c>
      <c r="C18" s="6">
        <v>385849</v>
      </c>
      <c r="D18" s="102">
        <v>1.2502876934</v>
      </c>
      <c r="E18" s="21">
        <v>1.0438127652</v>
      </c>
      <c r="F18" s="21">
        <v>1.4976050959</v>
      </c>
      <c r="G18" s="21">
        <v>2.0336054999999999E-2</v>
      </c>
      <c r="H18" s="21">
        <v>1.044450031</v>
      </c>
      <c r="I18" s="21">
        <v>0.94729729689999997</v>
      </c>
      <c r="J18" s="21">
        <v>1.1515665364000001</v>
      </c>
      <c r="K18" s="21">
        <v>0.80762489879999999</v>
      </c>
      <c r="L18" s="21">
        <v>0.67425216080000006</v>
      </c>
      <c r="M18" s="21">
        <v>0.96737988419999998</v>
      </c>
      <c r="N18" s="24" t="s">
        <v>28</v>
      </c>
      <c r="O18" t="s">
        <v>28</v>
      </c>
      <c r="P18" t="s">
        <v>28</v>
      </c>
      <c r="Q18" t="s">
        <v>28</v>
      </c>
      <c r="R18" t="s">
        <v>28</v>
      </c>
      <c r="S18">
        <v>292</v>
      </c>
      <c r="T18">
        <v>417692</v>
      </c>
      <c r="U18" s="102">
        <v>0.78375861790000001</v>
      </c>
      <c r="V18">
        <v>0.64481707909999997</v>
      </c>
      <c r="W18">
        <v>0.952638494</v>
      </c>
      <c r="X18" s="4">
        <v>6.7357843000000004E-3</v>
      </c>
      <c r="Y18">
        <v>0.69907970470000003</v>
      </c>
      <c r="Z18">
        <v>0.62332406110000005</v>
      </c>
      <c r="AA18">
        <v>0.78404230480000003</v>
      </c>
      <c r="AB18">
        <v>0.76355392030000002</v>
      </c>
      <c r="AC18">
        <v>0.62819418800000004</v>
      </c>
      <c r="AD18">
        <v>0.92808020229999999</v>
      </c>
      <c r="AE18" t="s">
        <v>28</v>
      </c>
      <c r="AF18" t="s">
        <v>28</v>
      </c>
      <c r="AG18" t="s">
        <v>28</v>
      </c>
      <c r="AH18" t="s">
        <v>28</v>
      </c>
      <c r="AI18" t="s">
        <v>28</v>
      </c>
      <c r="AJ18">
        <v>225</v>
      </c>
      <c r="AK18">
        <v>435202</v>
      </c>
      <c r="AL18" s="102">
        <v>0.54543343440000003</v>
      </c>
      <c r="AM18">
        <v>0.44340182109999998</v>
      </c>
      <c r="AN18">
        <v>0.67094363899999998</v>
      </c>
      <c r="AO18" s="4">
        <v>1.98384845E-2</v>
      </c>
      <c r="AP18">
        <v>0.51700130050000004</v>
      </c>
      <c r="AQ18">
        <v>0.45367501900000001</v>
      </c>
      <c r="AR18">
        <v>0.58916698869999995</v>
      </c>
      <c r="AS18">
        <v>0.7818123521</v>
      </c>
      <c r="AT18">
        <v>0.63556246979999997</v>
      </c>
      <c r="AU18">
        <v>0.96171593349999995</v>
      </c>
      <c r="AV18" t="s">
        <v>28</v>
      </c>
      <c r="AW18" t="s">
        <v>28</v>
      </c>
      <c r="AX18" t="s">
        <v>28</v>
      </c>
      <c r="AY18" t="s">
        <v>28</v>
      </c>
      <c r="AZ18" t="s">
        <v>28</v>
      </c>
      <c r="BA18" t="s">
        <v>28</v>
      </c>
      <c r="BB18" t="s">
        <v>28</v>
      </c>
      <c r="BC18" t="s">
        <v>28</v>
      </c>
      <c r="BD18" t="s">
        <v>28</v>
      </c>
      <c r="BE18" t="s">
        <v>28</v>
      </c>
      <c r="BF18" t="s">
        <v>28</v>
      </c>
      <c r="BG18" t="s">
        <v>28</v>
      </c>
      <c r="BH18" t="s">
        <v>28</v>
      </c>
      <c r="BI18" t="s">
        <v>28</v>
      </c>
      <c r="BJ18" t="s">
        <v>28</v>
      </c>
      <c r="BK18" t="s">
        <v>28</v>
      </c>
      <c r="BL18">
        <v>2</v>
      </c>
      <c r="BM18" t="s">
        <v>28</v>
      </c>
      <c r="BN18" s="6" t="s">
        <v>28</v>
      </c>
      <c r="BO18" s="6" t="s">
        <v>28</v>
      </c>
      <c r="BP18" s="6" t="s">
        <v>28</v>
      </c>
      <c r="BQ18" s="6" t="s">
        <v>28</v>
      </c>
      <c r="BR18" s="12" t="s">
        <v>28</v>
      </c>
      <c r="BS18" s="12" t="s">
        <v>28</v>
      </c>
      <c r="BT18" s="12" t="s">
        <v>28</v>
      </c>
      <c r="BU18" s="12" t="s">
        <v>28</v>
      </c>
      <c r="BV18">
        <v>2</v>
      </c>
      <c r="BW18">
        <v>80.599999999999994</v>
      </c>
      <c r="BX18">
        <v>58.4</v>
      </c>
      <c r="BY18">
        <v>45</v>
      </c>
    </row>
    <row r="19" spans="1:77" x14ac:dyDescent="0.3">
      <c r="A19" t="s">
        <v>43</v>
      </c>
      <c r="B19">
        <v>3778</v>
      </c>
      <c r="C19" s="6">
        <v>2932618</v>
      </c>
      <c r="D19" s="102">
        <v>1.5481044421000001</v>
      </c>
      <c r="E19" s="21">
        <v>1.3355473457</v>
      </c>
      <c r="F19" s="21">
        <v>1.7944907542999999</v>
      </c>
      <c r="G19" s="21" t="s">
        <v>28</v>
      </c>
      <c r="H19" s="21">
        <v>1.2882687073000001</v>
      </c>
      <c r="I19" s="21">
        <v>1.2478374039</v>
      </c>
      <c r="J19" s="21">
        <v>1.3300100293999999</v>
      </c>
      <c r="K19" s="21" t="s">
        <v>28</v>
      </c>
      <c r="L19" s="21" t="s">
        <v>28</v>
      </c>
      <c r="M19" s="21" t="s">
        <v>28</v>
      </c>
      <c r="N19" s="24" t="s">
        <v>28</v>
      </c>
      <c r="O19" t="s">
        <v>28</v>
      </c>
      <c r="P19" t="s">
        <v>28</v>
      </c>
      <c r="Q19" t="s">
        <v>28</v>
      </c>
      <c r="R19" t="s">
        <v>28</v>
      </c>
      <c r="S19">
        <v>2908</v>
      </c>
      <c r="T19">
        <v>3127949</v>
      </c>
      <c r="U19" s="102">
        <v>1.0264613895000001</v>
      </c>
      <c r="V19">
        <v>0.88322031570000004</v>
      </c>
      <c r="W19">
        <v>1.1929333659000001</v>
      </c>
      <c r="X19" t="s">
        <v>28</v>
      </c>
      <c r="Y19">
        <v>0.92968267709999997</v>
      </c>
      <c r="Z19">
        <v>0.89649955820000005</v>
      </c>
      <c r="AA19">
        <v>0.96409403900000001</v>
      </c>
      <c r="AB19" t="s">
        <v>28</v>
      </c>
      <c r="AC19" t="s">
        <v>28</v>
      </c>
      <c r="AD19" t="s">
        <v>28</v>
      </c>
      <c r="AE19" t="s">
        <v>28</v>
      </c>
      <c r="AF19" t="s">
        <v>28</v>
      </c>
      <c r="AG19" t="s">
        <v>28</v>
      </c>
      <c r="AH19" t="s">
        <v>28</v>
      </c>
      <c r="AI19" t="s">
        <v>28</v>
      </c>
      <c r="AJ19">
        <v>2322</v>
      </c>
      <c r="AK19">
        <v>3328304</v>
      </c>
      <c r="AL19" s="102">
        <v>0.69765261830000003</v>
      </c>
      <c r="AM19">
        <v>0.66984563350000004</v>
      </c>
      <c r="AN19">
        <v>0.72661394130000001</v>
      </c>
      <c r="AO19" t="s">
        <v>28</v>
      </c>
      <c r="AP19">
        <v>0.69765261830000003</v>
      </c>
      <c r="AQ19">
        <v>0.66984563350000004</v>
      </c>
      <c r="AR19">
        <v>0.72661394130000001</v>
      </c>
      <c r="AS19" t="s">
        <v>28</v>
      </c>
      <c r="AT19" t="s">
        <v>28</v>
      </c>
      <c r="AU19" t="s">
        <v>28</v>
      </c>
      <c r="AV19" t="s">
        <v>28</v>
      </c>
      <c r="AW19" t="s">
        <v>28</v>
      </c>
      <c r="AX19" t="s">
        <v>28</v>
      </c>
      <c r="AY19" t="s">
        <v>28</v>
      </c>
      <c r="AZ19" t="s">
        <v>28</v>
      </c>
      <c r="BA19" t="s">
        <v>28</v>
      </c>
      <c r="BB19" t="s">
        <v>28</v>
      </c>
      <c r="BC19" t="s">
        <v>28</v>
      </c>
      <c r="BD19" t="s">
        <v>28</v>
      </c>
      <c r="BE19" t="s">
        <v>28</v>
      </c>
      <c r="BF19" t="s">
        <v>28</v>
      </c>
      <c r="BG19" t="s">
        <v>28</v>
      </c>
      <c r="BH19" t="s">
        <v>28</v>
      </c>
      <c r="BI19" t="s">
        <v>28</v>
      </c>
      <c r="BJ19" t="s">
        <v>28</v>
      </c>
      <c r="BK19" t="s">
        <v>28</v>
      </c>
      <c r="BL19" t="s">
        <v>28</v>
      </c>
      <c r="BM19" t="s">
        <v>28</v>
      </c>
      <c r="BN19" s="6" t="s">
        <v>28</v>
      </c>
      <c r="BO19" s="6" t="s">
        <v>28</v>
      </c>
      <c r="BP19" s="6" t="s">
        <v>28</v>
      </c>
      <c r="BQ19" s="6" t="s">
        <v>28</v>
      </c>
      <c r="BR19" s="12" t="s">
        <v>28</v>
      </c>
      <c r="BS19" s="12" t="s">
        <v>28</v>
      </c>
      <c r="BT19" s="12" t="s">
        <v>28</v>
      </c>
      <c r="BU19" s="12" t="s">
        <v>28</v>
      </c>
      <c r="BV19" t="s">
        <v>28</v>
      </c>
      <c r="BW19">
        <v>755.6</v>
      </c>
      <c r="BX19">
        <v>581.6</v>
      </c>
      <c r="BY19">
        <v>464.4</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464</v>
      </c>
      <c r="B1" s="61"/>
      <c r="C1" s="61"/>
      <c r="D1" s="61"/>
      <c r="E1" s="61"/>
      <c r="F1" s="61"/>
      <c r="G1" s="61"/>
      <c r="H1" s="61"/>
      <c r="I1" s="61"/>
      <c r="J1" s="61"/>
      <c r="K1" s="61"/>
      <c r="L1" s="61"/>
    </row>
    <row r="2" spans="1:16" s="62" customFormat="1" ht="18.899999999999999" customHeight="1" x14ac:dyDescent="0.3">
      <c r="A2" s="1" t="s">
        <v>424</v>
      </c>
      <c r="B2" s="63"/>
      <c r="C2" s="63"/>
      <c r="D2" s="63"/>
      <c r="E2" s="63"/>
      <c r="F2" s="63"/>
      <c r="G2" s="63"/>
      <c r="H2" s="63"/>
      <c r="I2" s="63"/>
      <c r="J2" s="63"/>
      <c r="K2" s="61"/>
      <c r="L2" s="61"/>
    </row>
    <row r="3" spans="1:16" s="66" customFormat="1" ht="54" customHeight="1" x14ac:dyDescent="0.3">
      <c r="A3" s="105" t="s">
        <v>449</v>
      </c>
      <c r="B3" s="64" t="s">
        <v>435</v>
      </c>
      <c r="C3" s="64" t="s">
        <v>453</v>
      </c>
      <c r="D3" s="64" t="s">
        <v>419</v>
      </c>
      <c r="E3" s="64" t="s">
        <v>436</v>
      </c>
      <c r="F3" s="64" t="s">
        <v>454</v>
      </c>
      <c r="G3" s="64" t="s">
        <v>421</v>
      </c>
      <c r="H3" s="64" t="s">
        <v>437</v>
      </c>
      <c r="I3" s="64" t="s">
        <v>455</v>
      </c>
      <c r="J3" s="65" t="s">
        <v>420</v>
      </c>
      <c r="O3" s="67"/>
      <c r="P3" s="67"/>
    </row>
    <row r="4" spans="1:16" s="62" customFormat="1" ht="18.899999999999999" customHeight="1" x14ac:dyDescent="0.3">
      <c r="A4" s="84" t="s">
        <v>280</v>
      </c>
      <c r="B4" s="69">
        <v>40.6</v>
      </c>
      <c r="C4" s="70">
        <v>1.1573480196999999</v>
      </c>
      <c r="D4" s="70">
        <v>1.4298735563</v>
      </c>
      <c r="E4" s="69">
        <v>30.2</v>
      </c>
      <c r="F4" s="70">
        <v>0.74729908300000003</v>
      </c>
      <c r="G4" s="70">
        <v>0.86314370870000001</v>
      </c>
      <c r="H4" s="69">
        <v>24.6</v>
      </c>
      <c r="I4" s="70">
        <v>0.54092802139999996</v>
      </c>
      <c r="J4" s="85">
        <v>0.59347574599999997</v>
      </c>
    </row>
    <row r="5" spans="1:16" s="62" customFormat="1" ht="18.899999999999999" customHeight="1" x14ac:dyDescent="0.3">
      <c r="A5" s="84" t="s">
        <v>281</v>
      </c>
      <c r="B5" s="69">
        <v>22.2</v>
      </c>
      <c r="C5" s="70">
        <v>1.1163969545000001</v>
      </c>
      <c r="D5" s="70">
        <v>1.2230084895</v>
      </c>
      <c r="E5" s="69">
        <v>17.8</v>
      </c>
      <c r="F5" s="70">
        <v>0.86581771129999996</v>
      </c>
      <c r="G5" s="70">
        <v>0.86519399029999999</v>
      </c>
      <c r="H5" s="69">
        <v>12.4</v>
      </c>
      <c r="I5" s="70">
        <v>0.5674901376</v>
      </c>
      <c r="J5" s="85">
        <v>0.54279587959999998</v>
      </c>
    </row>
    <row r="6" spans="1:16" s="62" customFormat="1" ht="18.899999999999999" customHeight="1" x14ac:dyDescent="0.3">
      <c r="A6" s="84" t="s">
        <v>282</v>
      </c>
      <c r="B6" s="69">
        <v>39</v>
      </c>
      <c r="C6" s="70">
        <v>1.4135966248</v>
      </c>
      <c r="D6" s="70">
        <v>1.6668123112</v>
      </c>
      <c r="E6" s="69">
        <v>23.4</v>
      </c>
      <c r="F6" s="70">
        <v>0.76225967650000004</v>
      </c>
      <c r="G6" s="70">
        <v>0.83699399210000003</v>
      </c>
      <c r="H6" s="69">
        <v>21.8</v>
      </c>
      <c r="I6" s="70">
        <v>0.64544017239999996</v>
      </c>
      <c r="J6" s="85">
        <v>0.69608998300000002</v>
      </c>
    </row>
    <row r="7" spans="1:16" s="62" customFormat="1" ht="18.899999999999999" customHeight="1" x14ac:dyDescent="0.3">
      <c r="A7" s="84" t="s">
        <v>283</v>
      </c>
      <c r="B7" s="69">
        <v>45.6</v>
      </c>
      <c r="C7" s="70">
        <v>1.3736098225</v>
      </c>
      <c r="D7" s="70">
        <v>1.623935471</v>
      </c>
      <c r="E7" s="69">
        <v>31</v>
      </c>
      <c r="F7" s="70">
        <v>0.86224640220000004</v>
      </c>
      <c r="G7" s="70">
        <v>0.94210672269999995</v>
      </c>
      <c r="H7" s="69">
        <v>22.2</v>
      </c>
      <c r="I7" s="70">
        <v>0.58176100630000005</v>
      </c>
      <c r="J7" s="85">
        <v>0.58207992809999998</v>
      </c>
    </row>
    <row r="8" spans="1:16" s="62" customFormat="1" ht="18.899999999999999" customHeight="1" x14ac:dyDescent="0.3">
      <c r="A8" s="84" t="s">
        <v>284</v>
      </c>
      <c r="B8" s="69" t="s">
        <v>429</v>
      </c>
      <c r="C8" s="70" t="s">
        <v>429</v>
      </c>
      <c r="D8" s="70" t="s">
        <v>429</v>
      </c>
      <c r="E8" s="69" t="s">
        <v>429</v>
      </c>
      <c r="F8" s="70" t="s">
        <v>429</v>
      </c>
      <c r="G8" s="70" t="s">
        <v>429</v>
      </c>
      <c r="H8" s="69" t="s">
        <v>429</v>
      </c>
      <c r="I8" s="70" t="s">
        <v>429</v>
      </c>
      <c r="J8" s="85" t="s">
        <v>429</v>
      </c>
    </row>
    <row r="9" spans="1:16" s="62" customFormat="1" ht="18.899999999999999" customHeight="1" x14ac:dyDescent="0.3">
      <c r="A9" s="84" t="s">
        <v>285</v>
      </c>
      <c r="B9" s="69">
        <v>46.2</v>
      </c>
      <c r="C9" s="70">
        <v>1.3991859282000001</v>
      </c>
      <c r="D9" s="70">
        <v>1.7208619318</v>
      </c>
      <c r="E9" s="69">
        <v>34.4</v>
      </c>
      <c r="F9" s="70">
        <v>0.95186443679999999</v>
      </c>
      <c r="G9" s="70">
        <v>1.1158263271</v>
      </c>
      <c r="H9" s="69">
        <v>27.8</v>
      </c>
      <c r="I9" s="70">
        <v>0.7067748693</v>
      </c>
      <c r="J9" s="85">
        <v>0.75880033079999998</v>
      </c>
    </row>
    <row r="10" spans="1:16" s="62" customFormat="1" ht="18.899999999999999" customHeight="1" x14ac:dyDescent="0.3">
      <c r="A10" s="84" t="s">
        <v>286</v>
      </c>
      <c r="B10" s="69">
        <v>29.6</v>
      </c>
      <c r="C10" s="70">
        <v>1.0376353133</v>
      </c>
      <c r="D10" s="70">
        <v>1.2366640162</v>
      </c>
      <c r="E10" s="69">
        <v>19.399999999999999</v>
      </c>
      <c r="F10" s="70">
        <v>0.66097456269999999</v>
      </c>
      <c r="G10" s="70">
        <v>0.75824919030000004</v>
      </c>
      <c r="H10" s="69">
        <v>16.2</v>
      </c>
      <c r="I10" s="70">
        <v>0.52091372130000002</v>
      </c>
      <c r="J10" s="85">
        <v>0.5619958558</v>
      </c>
    </row>
    <row r="11" spans="1:16" s="62" customFormat="1" ht="18.899999999999999" customHeight="1" x14ac:dyDescent="0.3">
      <c r="A11" s="84" t="s">
        <v>287</v>
      </c>
      <c r="B11" s="69">
        <v>63</v>
      </c>
      <c r="C11" s="70">
        <v>1.2966004370999999</v>
      </c>
      <c r="D11" s="70">
        <v>1.5382643077</v>
      </c>
      <c r="E11" s="69">
        <v>49.6</v>
      </c>
      <c r="F11" s="70">
        <v>0.9882367943</v>
      </c>
      <c r="G11" s="70">
        <v>1.0886173598</v>
      </c>
      <c r="H11" s="69">
        <v>37.6</v>
      </c>
      <c r="I11" s="70">
        <v>0.70929477990000001</v>
      </c>
      <c r="J11" s="85">
        <v>0.71096437339999996</v>
      </c>
    </row>
    <row r="12" spans="1:16" s="62" customFormat="1" ht="18.899999999999999" customHeight="1" x14ac:dyDescent="0.3">
      <c r="A12" s="84" t="s">
        <v>288</v>
      </c>
      <c r="B12" s="69">
        <v>19.8</v>
      </c>
      <c r="C12" s="70">
        <v>1.3692756669999999</v>
      </c>
      <c r="D12" s="70">
        <v>1.8466262825999999</v>
      </c>
      <c r="E12" s="69">
        <v>15.2</v>
      </c>
      <c r="F12" s="70">
        <v>0.98491524549999998</v>
      </c>
      <c r="G12" s="70">
        <v>1.1880175271</v>
      </c>
      <c r="H12" s="69">
        <v>12.2</v>
      </c>
      <c r="I12" s="70">
        <v>0.72688274549999998</v>
      </c>
      <c r="J12" s="85">
        <v>0.828038198</v>
      </c>
    </row>
    <row r="13" spans="1:16" s="62" customFormat="1" ht="18.899999999999999" customHeight="1" x14ac:dyDescent="0.3">
      <c r="A13" s="84" t="s">
        <v>289</v>
      </c>
      <c r="B13" s="69">
        <v>39.799999999999997</v>
      </c>
      <c r="C13" s="70">
        <v>1.2475863279999999</v>
      </c>
      <c r="D13" s="70">
        <v>1.3739160817</v>
      </c>
      <c r="E13" s="69">
        <v>32.200000000000003</v>
      </c>
      <c r="F13" s="70">
        <v>0.99052540909999998</v>
      </c>
      <c r="G13" s="70">
        <v>1.0381029931000001</v>
      </c>
      <c r="H13" s="69">
        <v>21.6</v>
      </c>
      <c r="I13" s="70">
        <v>0.6477888208</v>
      </c>
      <c r="J13" s="85">
        <v>0.65160020900000004</v>
      </c>
    </row>
    <row r="14" spans="1:16" s="62" customFormat="1" ht="18.899999999999999" customHeight="1" x14ac:dyDescent="0.3">
      <c r="A14" s="84" t="s">
        <v>290</v>
      </c>
      <c r="B14" s="69">
        <v>34.4</v>
      </c>
      <c r="C14" s="70">
        <v>1.1017660284999999</v>
      </c>
      <c r="D14" s="70">
        <v>1.4614785284</v>
      </c>
      <c r="E14" s="69">
        <v>28.8</v>
      </c>
      <c r="F14" s="70">
        <v>0.88773811729999996</v>
      </c>
      <c r="G14" s="70">
        <v>1.1038752802</v>
      </c>
      <c r="H14" s="69">
        <v>23.2</v>
      </c>
      <c r="I14" s="70">
        <v>0.70457610029999995</v>
      </c>
      <c r="J14" s="85">
        <v>0.81851138329999995</v>
      </c>
    </row>
    <row r="15" spans="1:16" s="62" customFormat="1" ht="18.899999999999999" customHeight="1" x14ac:dyDescent="0.3">
      <c r="A15" s="84" t="s">
        <v>291</v>
      </c>
      <c r="B15" s="69">
        <v>23.2</v>
      </c>
      <c r="C15" s="70">
        <v>1.2504985823999999</v>
      </c>
      <c r="D15" s="70">
        <v>1.6606364113000001</v>
      </c>
      <c r="E15" s="69">
        <v>20</v>
      </c>
      <c r="F15" s="70">
        <v>0.99586715130000003</v>
      </c>
      <c r="G15" s="70">
        <v>1.2798290899</v>
      </c>
      <c r="H15" s="69">
        <v>14.2</v>
      </c>
      <c r="I15" s="70">
        <v>0.67845198279999996</v>
      </c>
      <c r="J15" s="85">
        <v>0.80234318370000002</v>
      </c>
    </row>
    <row r="16" spans="1:16" s="62" customFormat="1" ht="18.899999999999999" customHeight="1" x14ac:dyDescent="0.3">
      <c r="A16" s="84" t="s">
        <v>292</v>
      </c>
      <c r="B16" s="69">
        <v>421.4</v>
      </c>
      <c r="C16" s="70">
        <v>1.236598866</v>
      </c>
      <c r="D16" s="70">
        <v>1.5001000822999999</v>
      </c>
      <c r="E16" s="69">
        <v>320</v>
      </c>
      <c r="F16" s="70">
        <v>0.87871194009999998</v>
      </c>
      <c r="G16" s="70">
        <v>1.0081986054000001</v>
      </c>
      <c r="H16" s="69">
        <v>249.4</v>
      </c>
      <c r="I16" s="70">
        <v>0.64141702239999998</v>
      </c>
      <c r="J16" s="85">
        <v>0.68937810860000004</v>
      </c>
    </row>
    <row r="17" spans="1:10" s="62" customFormat="1" ht="18.899999999999999" customHeight="1" x14ac:dyDescent="0.3">
      <c r="A17" s="84" t="s">
        <v>293</v>
      </c>
      <c r="B17" s="69" t="s">
        <v>429</v>
      </c>
      <c r="C17" s="70" t="s">
        <v>429</v>
      </c>
      <c r="D17" s="70" t="s">
        <v>429</v>
      </c>
      <c r="E17" s="69" t="s">
        <v>429</v>
      </c>
      <c r="F17" s="70" t="s">
        <v>429</v>
      </c>
      <c r="G17" s="70" t="s">
        <v>429</v>
      </c>
      <c r="H17" s="69" t="s">
        <v>429</v>
      </c>
      <c r="I17" s="70" t="s">
        <v>429</v>
      </c>
      <c r="J17" s="85" t="s">
        <v>429</v>
      </c>
    </row>
    <row r="18" spans="1:10" s="62" customFormat="1" ht="18.899999999999999" customHeight="1" x14ac:dyDescent="0.3">
      <c r="A18" s="86" t="s">
        <v>167</v>
      </c>
      <c r="B18" s="87">
        <v>421.6</v>
      </c>
      <c r="C18" s="88">
        <v>1.2442979515000001</v>
      </c>
      <c r="D18" s="88">
        <v>1.5055978401000001</v>
      </c>
      <c r="E18" s="87">
        <v>320.2</v>
      </c>
      <c r="F18" s="88">
        <v>0.88417427459999998</v>
      </c>
      <c r="G18" s="88">
        <v>1.0266288645999999</v>
      </c>
      <c r="H18" s="87">
        <v>248</v>
      </c>
      <c r="I18" s="88">
        <v>0.64120331109999995</v>
      </c>
      <c r="J18" s="89">
        <v>0.66412040729999999</v>
      </c>
    </row>
    <row r="19" spans="1:10" s="62" customFormat="1" ht="18.899999999999999" customHeight="1" x14ac:dyDescent="0.3">
      <c r="A19" s="90" t="s">
        <v>29</v>
      </c>
      <c r="B19" s="91">
        <v>755.6</v>
      </c>
      <c r="C19" s="92">
        <v>1.2882687073000001</v>
      </c>
      <c r="D19" s="92">
        <v>1.5630234482000001</v>
      </c>
      <c r="E19" s="91">
        <v>581.6</v>
      </c>
      <c r="F19" s="92">
        <v>0.92968267709999997</v>
      </c>
      <c r="G19" s="92">
        <v>1.0370903697</v>
      </c>
      <c r="H19" s="91">
        <v>464.4</v>
      </c>
      <c r="I19" s="92">
        <v>0.69765261830000003</v>
      </c>
      <c r="J19" s="93">
        <v>0.69765261830000003</v>
      </c>
    </row>
    <row r="20" spans="1:10" ht="18.899999999999999" customHeight="1" x14ac:dyDescent="0.25">
      <c r="A20" s="77" t="s">
        <v>413</v>
      </c>
    </row>
    <row r="22" spans="1:10" ht="15.6" x14ac:dyDescent="0.3">
      <c r="A22" s="122" t="s">
        <v>460</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465</v>
      </c>
      <c r="B1" s="61"/>
      <c r="C1" s="61"/>
      <c r="D1" s="61"/>
      <c r="E1" s="61"/>
      <c r="F1" s="61"/>
      <c r="G1" s="61"/>
      <c r="H1" s="61"/>
      <c r="I1" s="61"/>
      <c r="J1" s="61"/>
      <c r="K1" s="61"/>
      <c r="L1" s="61"/>
    </row>
    <row r="2" spans="1:16" s="62" customFormat="1" ht="18.899999999999999" customHeight="1" x14ac:dyDescent="0.3">
      <c r="A2" s="1" t="s">
        <v>424</v>
      </c>
      <c r="B2" s="63"/>
      <c r="C2" s="63"/>
      <c r="D2" s="63"/>
      <c r="E2" s="63"/>
      <c r="F2" s="63"/>
      <c r="G2" s="63"/>
      <c r="H2" s="63"/>
      <c r="I2" s="63"/>
      <c r="J2" s="63"/>
      <c r="K2" s="61"/>
      <c r="L2" s="61"/>
    </row>
    <row r="3" spans="1:16" s="66" customFormat="1" ht="54" customHeight="1" x14ac:dyDescent="0.3">
      <c r="A3" s="105" t="s">
        <v>450</v>
      </c>
      <c r="B3" s="64" t="s">
        <v>435</v>
      </c>
      <c r="C3" s="64" t="s">
        <v>453</v>
      </c>
      <c r="D3" s="64" t="s">
        <v>419</v>
      </c>
      <c r="E3" s="64" t="s">
        <v>436</v>
      </c>
      <c r="F3" s="64" t="s">
        <v>454</v>
      </c>
      <c r="G3" s="64" t="s">
        <v>421</v>
      </c>
      <c r="H3" s="64" t="s">
        <v>437</v>
      </c>
      <c r="I3" s="64" t="s">
        <v>455</v>
      </c>
      <c r="J3" s="65" t="s">
        <v>420</v>
      </c>
      <c r="O3" s="67"/>
      <c r="P3" s="67"/>
    </row>
    <row r="4" spans="1:16" s="62" customFormat="1" ht="18.899999999999999" customHeight="1" x14ac:dyDescent="0.3">
      <c r="A4" s="84" t="s">
        <v>294</v>
      </c>
      <c r="B4" s="69">
        <v>21.8</v>
      </c>
      <c r="C4" s="70">
        <v>1.1926384664</v>
      </c>
      <c r="D4" s="70">
        <v>1.3834738575000001</v>
      </c>
      <c r="E4" s="69">
        <v>15.2</v>
      </c>
      <c r="F4" s="70">
        <v>0.67939640990000005</v>
      </c>
      <c r="G4" s="70">
        <v>0.77461980029999999</v>
      </c>
      <c r="H4" s="69">
        <v>13</v>
      </c>
      <c r="I4" s="70">
        <v>0.48542601730000001</v>
      </c>
      <c r="J4" s="85">
        <v>0.54898158470000002</v>
      </c>
    </row>
    <row r="5" spans="1:16" s="62" customFormat="1" ht="18.899999999999999" customHeight="1" x14ac:dyDescent="0.3">
      <c r="A5" s="84" t="s">
        <v>295</v>
      </c>
      <c r="B5" s="69">
        <v>18.8</v>
      </c>
      <c r="C5" s="70">
        <v>1.1189543728</v>
      </c>
      <c r="D5" s="70">
        <v>1.3004844372</v>
      </c>
      <c r="E5" s="69">
        <v>15</v>
      </c>
      <c r="F5" s="70">
        <v>0.83151324319999997</v>
      </c>
      <c r="G5" s="70">
        <v>0.89677678559999996</v>
      </c>
      <c r="H5" s="69">
        <v>11.6</v>
      </c>
      <c r="I5" s="70">
        <v>0.62042702490000001</v>
      </c>
      <c r="J5" s="85">
        <v>0.60972872330000005</v>
      </c>
    </row>
    <row r="6" spans="1:16" s="62" customFormat="1" ht="18.899999999999999" customHeight="1" x14ac:dyDescent="0.3">
      <c r="A6" s="84" t="s">
        <v>281</v>
      </c>
      <c r="B6" s="69">
        <v>22.2</v>
      </c>
      <c r="C6" s="70">
        <v>1.1163969545000001</v>
      </c>
      <c r="D6" s="70">
        <v>1.1779286831</v>
      </c>
      <c r="E6" s="69">
        <v>17.8</v>
      </c>
      <c r="F6" s="70">
        <v>0.86581771129999996</v>
      </c>
      <c r="G6" s="70">
        <v>0.84029924550000001</v>
      </c>
      <c r="H6" s="69">
        <v>12.4</v>
      </c>
      <c r="I6" s="70">
        <v>0.5674901376</v>
      </c>
      <c r="J6" s="85">
        <v>0.52450146740000003</v>
      </c>
    </row>
    <row r="7" spans="1:16" s="62" customFormat="1" ht="18.899999999999999" customHeight="1" x14ac:dyDescent="0.3">
      <c r="A7" s="84" t="s">
        <v>296</v>
      </c>
      <c r="B7" s="69">
        <v>26.8</v>
      </c>
      <c r="C7" s="70">
        <v>1.3698770177999999</v>
      </c>
      <c r="D7" s="70">
        <v>1.569388762</v>
      </c>
      <c r="E7" s="69">
        <v>16</v>
      </c>
      <c r="F7" s="70">
        <v>0.71154119819999995</v>
      </c>
      <c r="G7" s="70">
        <v>0.79007871880000002</v>
      </c>
      <c r="H7" s="69">
        <v>15.8</v>
      </c>
      <c r="I7" s="70">
        <v>0.62214521970000003</v>
      </c>
      <c r="J7" s="85">
        <v>0.65676777659999996</v>
      </c>
    </row>
    <row r="8" spans="1:16" s="62" customFormat="1" ht="18.899999999999999" customHeight="1" x14ac:dyDescent="0.3">
      <c r="A8" s="84" t="s">
        <v>297</v>
      </c>
      <c r="B8" s="69">
        <v>12.2</v>
      </c>
      <c r="C8" s="70">
        <v>1.5201734493000001</v>
      </c>
      <c r="D8" s="70">
        <v>1.7094070182000001</v>
      </c>
      <c r="E8" s="69">
        <v>7.4</v>
      </c>
      <c r="F8" s="70">
        <v>0.90114225869999998</v>
      </c>
      <c r="G8" s="70">
        <v>0.94007301340000005</v>
      </c>
      <c r="H8" s="69">
        <v>6</v>
      </c>
      <c r="I8" s="70">
        <v>0.7160417214</v>
      </c>
      <c r="J8" s="85">
        <v>0.70167398290000005</v>
      </c>
    </row>
    <row r="9" spans="1:16" s="62" customFormat="1" ht="18.899999999999999" customHeight="1" x14ac:dyDescent="0.3">
      <c r="A9" s="84" t="s">
        <v>298</v>
      </c>
      <c r="B9" s="69">
        <v>21.8</v>
      </c>
      <c r="C9" s="70">
        <v>1.1230745454</v>
      </c>
      <c r="D9" s="70">
        <v>1.3221276697</v>
      </c>
      <c r="E9" s="69">
        <v>19.600000000000001</v>
      </c>
      <c r="F9" s="70">
        <v>0.89169540410000003</v>
      </c>
      <c r="G9" s="70">
        <v>0.9436334958</v>
      </c>
      <c r="H9" s="69">
        <v>12.4</v>
      </c>
      <c r="I9" s="70">
        <v>0.51618489410000001</v>
      </c>
      <c r="J9" s="85">
        <v>0.50190319809999995</v>
      </c>
    </row>
    <row r="10" spans="1:16" s="62" customFormat="1" ht="18.899999999999999" customHeight="1" x14ac:dyDescent="0.3">
      <c r="A10" s="84" t="s">
        <v>299</v>
      </c>
      <c r="B10" s="69">
        <v>23.8</v>
      </c>
      <c r="C10" s="70">
        <v>1.7263640452</v>
      </c>
      <c r="D10" s="70">
        <v>1.8670916308000001</v>
      </c>
      <c r="E10" s="69">
        <v>11.4</v>
      </c>
      <c r="F10" s="70">
        <v>0.81591754940000005</v>
      </c>
      <c r="G10" s="70">
        <v>0.84351425069999997</v>
      </c>
      <c r="H10" s="69">
        <v>9.8000000000000007</v>
      </c>
      <c r="I10" s="70">
        <v>0.6931869624</v>
      </c>
      <c r="J10" s="85">
        <v>0.68439957100000004</v>
      </c>
    </row>
    <row r="11" spans="1:16" s="62" customFormat="1" ht="18.899999999999999" customHeight="1" x14ac:dyDescent="0.3">
      <c r="A11" s="84" t="s">
        <v>284</v>
      </c>
      <c r="B11" s="69">
        <v>17.399999999999999</v>
      </c>
      <c r="C11" s="70">
        <v>1.0618561734</v>
      </c>
      <c r="D11" s="70">
        <v>1.2867313267</v>
      </c>
      <c r="E11" s="69">
        <v>17.600000000000001</v>
      </c>
      <c r="F11" s="70">
        <v>0.98134332520000001</v>
      </c>
      <c r="G11" s="70">
        <v>1.1101569605999999</v>
      </c>
      <c r="H11" s="69">
        <v>14</v>
      </c>
      <c r="I11" s="70">
        <v>0.71239568490000005</v>
      </c>
      <c r="J11" s="85">
        <v>0.77124431999999998</v>
      </c>
    </row>
    <row r="12" spans="1:16" s="62" customFormat="1" ht="18.899999999999999" customHeight="1" x14ac:dyDescent="0.3">
      <c r="A12" s="84" t="s">
        <v>300</v>
      </c>
      <c r="B12" s="69">
        <v>13.4</v>
      </c>
      <c r="C12" s="70">
        <v>1.1616616963999999</v>
      </c>
      <c r="D12" s="70">
        <v>1.3578012182999999</v>
      </c>
      <c r="E12" s="69">
        <v>11.2</v>
      </c>
      <c r="F12" s="70">
        <v>0.86841901219999995</v>
      </c>
      <c r="G12" s="70">
        <v>0.95948337480000001</v>
      </c>
      <c r="H12" s="69">
        <v>10.4</v>
      </c>
      <c r="I12" s="70">
        <v>0.76004501810000002</v>
      </c>
      <c r="J12" s="85">
        <v>0.7979785774</v>
      </c>
    </row>
    <row r="13" spans="1:16" s="62" customFormat="1" ht="18.899999999999999" customHeight="1" x14ac:dyDescent="0.3">
      <c r="A13" s="84" t="s">
        <v>301</v>
      </c>
      <c r="B13" s="69" t="s">
        <v>429</v>
      </c>
      <c r="C13" s="70" t="s">
        <v>429</v>
      </c>
      <c r="D13" s="70" t="s">
        <v>429</v>
      </c>
      <c r="E13" s="69" t="s">
        <v>429</v>
      </c>
      <c r="F13" s="70" t="s">
        <v>429</v>
      </c>
      <c r="G13" s="70" t="s">
        <v>429</v>
      </c>
      <c r="H13" s="69" t="s">
        <v>429</v>
      </c>
      <c r="I13" s="70" t="s">
        <v>429</v>
      </c>
      <c r="J13" s="85" t="s">
        <v>429</v>
      </c>
    </row>
    <row r="14" spans="1:16" s="62" customFormat="1" ht="18.899999999999999" customHeight="1" x14ac:dyDescent="0.3">
      <c r="A14" s="84" t="s">
        <v>302</v>
      </c>
      <c r="B14" s="69">
        <v>28.6</v>
      </c>
      <c r="C14" s="70">
        <v>1.5233347182000001</v>
      </c>
      <c r="D14" s="70">
        <v>1.7554303201000001</v>
      </c>
      <c r="E14" s="69">
        <v>22</v>
      </c>
      <c r="F14" s="70">
        <v>1.0798075978999999</v>
      </c>
      <c r="G14" s="70">
        <v>1.2041092175000001</v>
      </c>
      <c r="H14" s="69">
        <v>15.8</v>
      </c>
      <c r="I14" s="70">
        <v>0.70650521379999998</v>
      </c>
      <c r="J14" s="85">
        <v>0.74892142169999998</v>
      </c>
    </row>
    <row r="15" spans="1:16" s="62" customFormat="1" ht="18.899999999999999" customHeight="1" x14ac:dyDescent="0.3">
      <c r="A15" s="84" t="s">
        <v>303</v>
      </c>
      <c r="B15" s="69">
        <v>19.399999999999999</v>
      </c>
      <c r="C15" s="70">
        <v>1.0478669965</v>
      </c>
      <c r="D15" s="70">
        <v>1.2100470878</v>
      </c>
      <c r="E15" s="69">
        <v>12.2</v>
      </c>
      <c r="F15" s="70">
        <v>0.6332333309</v>
      </c>
      <c r="G15" s="70">
        <v>0.70017401359999998</v>
      </c>
      <c r="H15" s="69">
        <v>12.4</v>
      </c>
      <c r="I15" s="70">
        <v>0.60142790629999998</v>
      </c>
      <c r="J15" s="85">
        <v>0.63766702610000003</v>
      </c>
    </row>
    <row r="16" spans="1:16" s="62" customFormat="1" ht="18.899999999999999" customHeight="1" x14ac:dyDescent="0.3">
      <c r="A16" s="84" t="s">
        <v>304</v>
      </c>
      <c r="B16" s="69">
        <v>10.199999999999999</v>
      </c>
      <c r="C16" s="70">
        <v>1.0187164173000001</v>
      </c>
      <c r="D16" s="70">
        <v>1.1485583418</v>
      </c>
      <c r="E16" s="69">
        <v>7.2</v>
      </c>
      <c r="F16" s="70">
        <v>0.71397405889999999</v>
      </c>
      <c r="G16" s="70">
        <v>0.74912374319999997</v>
      </c>
      <c r="H16" s="69">
        <v>3.8</v>
      </c>
      <c r="I16" s="70">
        <v>0.36254007020000001</v>
      </c>
      <c r="J16" s="85">
        <v>0.35767610599999999</v>
      </c>
    </row>
    <row r="17" spans="1:12" s="62" customFormat="1" ht="18.899999999999999" customHeight="1" x14ac:dyDescent="0.3">
      <c r="A17" s="84" t="s">
        <v>305</v>
      </c>
      <c r="B17" s="69">
        <v>5.6</v>
      </c>
      <c r="C17" s="70">
        <v>0.98300800450000003</v>
      </c>
      <c r="D17" s="70">
        <v>1.151428299</v>
      </c>
      <c r="E17" s="69">
        <v>4.8</v>
      </c>
      <c r="F17" s="70">
        <v>0.86899847929999996</v>
      </c>
      <c r="G17" s="70">
        <v>0.86645462949999996</v>
      </c>
      <c r="H17" s="69">
        <v>2.8</v>
      </c>
      <c r="I17" s="70">
        <v>0.47722934280000001</v>
      </c>
      <c r="J17" s="85">
        <v>0.43391684580000001</v>
      </c>
    </row>
    <row r="18" spans="1:12" s="62" customFormat="1" ht="18.899999999999999" customHeight="1" x14ac:dyDescent="0.3">
      <c r="A18" s="84" t="s">
        <v>306</v>
      </c>
      <c r="B18" s="69">
        <v>15</v>
      </c>
      <c r="C18" s="70">
        <v>1.0979519536</v>
      </c>
      <c r="D18" s="70">
        <v>1.2949550472</v>
      </c>
      <c r="E18" s="69">
        <v>13.2</v>
      </c>
      <c r="F18" s="70">
        <v>0.89649551750000001</v>
      </c>
      <c r="G18" s="70">
        <v>0.97572693730000004</v>
      </c>
      <c r="H18" s="69">
        <v>12.6</v>
      </c>
      <c r="I18" s="70">
        <v>0.77932681010000004</v>
      </c>
      <c r="J18" s="85">
        <v>0.80207347360000003</v>
      </c>
    </row>
    <row r="19" spans="1:12" s="62" customFormat="1" ht="18.899999999999999" customHeight="1" x14ac:dyDescent="0.3">
      <c r="A19" s="84" t="s">
        <v>307</v>
      </c>
      <c r="B19" s="69">
        <v>31.4</v>
      </c>
      <c r="C19" s="70">
        <v>1.4457653807999999</v>
      </c>
      <c r="D19" s="70">
        <v>1.5120113723999999</v>
      </c>
      <c r="E19" s="69">
        <v>24</v>
      </c>
      <c r="F19" s="70">
        <v>1.0902846552000001</v>
      </c>
      <c r="G19" s="70">
        <v>1.0936749672999999</v>
      </c>
      <c r="H19" s="69">
        <v>16.600000000000001</v>
      </c>
      <c r="I19" s="70">
        <v>0.7314966598</v>
      </c>
      <c r="J19" s="85">
        <v>0.69795333110000002</v>
      </c>
    </row>
    <row r="20" spans="1:12" s="62" customFormat="1" ht="18.899999999999999" customHeight="1" x14ac:dyDescent="0.3">
      <c r="A20" s="84" t="s">
        <v>308</v>
      </c>
      <c r="B20" s="69">
        <v>11</v>
      </c>
      <c r="C20" s="70">
        <v>1.4644407168</v>
      </c>
      <c r="D20" s="70">
        <v>1.8654287224999999</v>
      </c>
      <c r="E20" s="69">
        <v>7.6</v>
      </c>
      <c r="F20" s="70">
        <v>0.95836170590000003</v>
      </c>
      <c r="G20" s="70">
        <v>1.1588754231</v>
      </c>
      <c r="H20" s="69">
        <v>5.6</v>
      </c>
      <c r="I20" s="70">
        <v>0.67614884929999997</v>
      </c>
      <c r="J20" s="85">
        <v>0.75846870749999995</v>
      </c>
    </row>
    <row r="21" spans="1:12" s="62" customFormat="1" ht="18.899999999999999" customHeight="1" x14ac:dyDescent="0.3">
      <c r="A21" s="84" t="s">
        <v>309</v>
      </c>
      <c r="B21" s="69">
        <v>10.4</v>
      </c>
      <c r="C21" s="70">
        <v>1.2773901936000001</v>
      </c>
      <c r="D21" s="70">
        <v>1.6833452699</v>
      </c>
      <c r="E21" s="69">
        <v>8.4</v>
      </c>
      <c r="F21" s="70">
        <v>0.96682857209999995</v>
      </c>
      <c r="G21" s="70">
        <v>1.1059333475999999</v>
      </c>
      <c r="H21" s="69">
        <v>7.4</v>
      </c>
      <c r="I21" s="70">
        <v>0.77755595249999998</v>
      </c>
      <c r="J21" s="85">
        <v>0.8204367481</v>
      </c>
    </row>
    <row r="22" spans="1:12" s="62" customFormat="1" ht="18.899999999999999" customHeight="1" x14ac:dyDescent="0.3">
      <c r="A22" s="84" t="s">
        <v>310</v>
      </c>
      <c r="B22" s="69">
        <v>9.4</v>
      </c>
      <c r="C22" s="70">
        <v>1.4876713196</v>
      </c>
      <c r="D22" s="70">
        <v>1.9088407896999999</v>
      </c>
      <c r="E22" s="69">
        <v>6.8</v>
      </c>
      <c r="F22" s="70">
        <v>1.0082139785999999</v>
      </c>
      <c r="G22" s="70">
        <v>1.2430327497</v>
      </c>
      <c r="H22" s="69">
        <v>4.8</v>
      </c>
      <c r="I22" s="70">
        <v>0.66052015959999999</v>
      </c>
      <c r="J22" s="85">
        <v>0.7710333721</v>
      </c>
    </row>
    <row r="23" spans="1:12" s="62" customFormat="1" ht="18.899999999999999" customHeight="1" x14ac:dyDescent="0.3">
      <c r="A23" s="84" t="s">
        <v>311</v>
      </c>
      <c r="B23" s="69">
        <v>22.4</v>
      </c>
      <c r="C23" s="70">
        <v>1.2630534317</v>
      </c>
      <c r="D23" s="70">
        <v>1.2900708384999999</v>
      </c>
      <c r="E23" s="69">
        <v>19</v>
      </c>
      <c r="F23" s="70">
        <v>1.0522701344000001</v>
      </c>
      <c r="G23" s="70">
        <v>1.039274163</v>
      </c>
      <c r="H23" s="69">
        <v>12</v>
      </c>
      <c r="I23" s="70">
        <v>0.66145586440000004</v>
      </c>
      <c r="J23" s="85">
        <v>0.63040377780000001</v>
      </c>
    </row>
    <row r="24" spans="1:12" s="62" customFormat="1" ht="18.899999999999999" customHeight="1" x14ac:dyDescent="0.3">
      <c r="A24" s="84" t="s">
        <v>312</v>
      </c>
      <c r="B24" s="69">
        <v>17.399999999999999</v>
      </c>
      <c r="C24" s="70">
        <v>1.2282237344</v>
      </c>
      <c r="D24" s="70">
        <v>1.3584445630999999</v>
      </c>
      <c r="E24" s="69">
        <v>13.2</v>
      </c>
      <c r="F24" s="70">
        <v>0.91338103209999999</v>
      </c>
      <c r="G24" s="70">
        <v>0.97917910370000005</v>
      </c>
      <c r="H24" s="69">
        <v>9.6</v>
      </c>
      <c r="I24" s="70">
        <v>0.63147924010000001</v>
      </c>
      <c r="J24" s="85">
        <v>0.64699478860000004</v>
      </c>
    </row>
    <row r="25" spans="1:12" s="62" customFormat="1" ht="18.899999999999999" customHeight="1" x14ac:dyDescent="0.3">
      <c r="A25" s="84" t="s">
        <v>293</v>
      </c>
      <c r="B25" s="69" t="s">
        <v>429</v>
      </c>
      <c r="C25" s="70" t="s">
        <v>429</v>
      </c>
      <c r="D25" s="70" t="s">
        <v>429</v>
      </c>
      <c r="E25" s="69" t="s">
        <v>429</v>
      </c>
      <c r="F25" s="70" t="s">
        <v>429</v>
      </c>
      <c r="G25" s="70" t="s">
        <v>429</v>
      </c>
      <c r="H25" s="69" t="s">
        <v>429</v>
      </c>
      <c r="I25" s="70" t="s">
        <v>429</v>
      </c>
      <c r="J25" s="85" t="s">
        <v>429</v>
      </c>
    </row>
    <row r="26" spans="1:12" s="62" customFormat="1" ht="18.899999999999999" customHeight="1" x14ac:dyDescent="0.3">
      <c r="A26" s="84" t="s">
        <v>313</v>
      </c>
      <c r="B26" s="69">
        <v>17.600000000000001</v>
      </c>
      <c r="C26" s="70">
        <v>1.0468463752999999</v>
      </c>
      <c r="D26" s="70">
        <v>1.3622364447999999</v>
      </c>
      <c r="E26" s="69">
        <v>15</v>
      </c>
      <c r="F26" s="70">
        <v>0.85969738650000005</v>
      </c>
      <c r="G26" s="70">
        <v>1.0396041616</v>
      </c>
      <c r="H26" s="69">
        <v>12.8</v>
      </c>
      <c r="I26" s="70">
        <v>0.71633237819999995</v>
      </c>
      <c r="J26" s="85">
        <v>0.79352047169999995</v>
      </c>
    </row>
    <row r="27" spans="1:12" s="62" customFormat="1" ht="18.899999999999999" customHeight="1" x14ac:dyDescent="0.3">
      <c r="A27" s="84" t="s">
        <v>314</v>
      </c>
      <c r="B27" s="69">
        <v>16.8</v>
      </c>
      <c r="C27" s="70">
        <v>1.1658408627000001</v>
      </c>
      <c r="D27" s="70">
        <v>1.4188306014000001</v>
      </c>
      <c r="E27" s="69">
        <v>13.8</v>
      </c>
      <c r="F27" s="70">
        <v>0.92036814730000005</v>
      </c>
      <c r="G27" s="70">
        <v>1.0622148299</v>
      </c>
      <c r="H27" s="69">
        <v>10.4</v>
      </c>
      <c r="I27" s="70">
        <v>0.69062607909999996</v>
      </c>
      <c r="J27" s="85">
        <v>0.73580428720000002</v>
      </c>
    </row>
    <row r="28" spans="1:12" s="62" customFormat="1" ht="18.899999999999999" customHeight="1" x14ac:dyDescent="0.3">
      <c r="A28" s="84" t="s">
        <v>315</v>
      </c>
      <c r="B28" s="69">
        <v>14.4</v>
      </c>
      <c r="C28" s="70">
        <v>1.1695526461000001</v>
      </c>
      <c r="D28" s="70">
        <v>1.5075430513000001</v>
      </c>
      <c r="E28" s="69">
        <v>13.2</v>
      </c>
      <c r="F28" s="70">
        <v>0.98883811519999998</v>
      </c>
      <c r="G28" s="70">
        <v>1.2393572372999999</v>
      </c>
      <c r="H28" s="69">
        <v>10.199999999999999</v>
      </c>
      <c r="I28" s="70">
        <v>0.72154155230000006</v>
      </c>
      <c r="J28" s="85">
        <v>0.83536130519999996</v>
      </c>
    </row>
    <row r="29" spans="1:12" s="62" customFormat="1" ht="18.899999999999999" customHeight="1" x14ac:dyDescent="0.3">
      <c r="A29" s="84" t="s">
        <v>316</v>
      </c>
      <c r="B29" s="69">
        <v>8.8000000000000007</v>
      </c>
      <c r="C29" s="70">
        <v>1.4102112112</v>
      </c>
      <c r="D29" s="70">
        <v>1.7607903436000001</v>
      </c>
      <c r="E29" s="69">
        <v>6.8</v>
      </c>
      <c r="F29" s="70">
        <v>1.0098010098000001</v>
      </c>
      <c r="G29" s="70">
        <v>1.2038116428000001</v>
      </c>
      <c r="H29" s="69">
        <v>4</v>
      </c>
      <c r="I29" s="70">
        <v>0.58878944889999996</v>
      </c>
      <c r="J29" s="85">
        <v>0.66276732019999995</v>
      </c>
    </row>
    <row r="30" spans="1:12" ht="18.899999999999999" customHeight="1" x14ac:dyDescent="0.25">
      <c r="A30" s="86" t="s">
        <v>167</v>
      </c>
      <c r="B30" s="87">
        <v>421.6</v>
      </c>
      <c r="C30" s="88">
        <v>1.2442979515000001</v>
      </c>
      <c r="D30" s="88">
        <v>1.5055978401000001</v>
      </c>
      <c r="E30" s="87">
        <v>320.2</v>
      </c>
      <c r="F30" s="88">
        <v>0.88417427459999998</v>
      </c>
      <c r="G30" s="88">
        <v>1.0266288645999999</v>
      </c>
      <c r="H30" s="87">
        <v>248</v>
      </c>
      <c r="I30" s="88">
        <v>0.64120331109999995</v>
      </c>
      <c r="J30" s="89">
        <v>0.66412040729999999</v>
      </c>
    </row>
    <row r="31" spans="1:12" ht="18.899999999999999" customHeight="1" x14ac:dyDescent="0.25">
      <c r="A31" s="90" t="s">
        <v>29</v>
      </c>
      <c r="B31" s="91">
        <v>755.6</v>
      </c>
      <c r="C31" s="92">
        <v>1.2882687073000001</v>
      </c>
      <c r="D31" s="92">
        <v>1.5630234482000001</v>
      </c>
      <c r="E31" s="91">
        <v>581.6</v>
      </c>
      <c r="F31" s="92">
        <v>0.92968267709999997</v>
      </c>
      <c r="G31" s="92">
        <v>1.0370903697</v>
      </c>
      <c r="H31" s="91">
        <v>464.4</v>
      </c>
      <c r="I31" s="92">
        <v>0.69765261830000003</v>
      </c>
      <c r="J31" s="93">
        <v>0.69765261830000003</v>
      </c>
      <c r="K31" s="94"/>
      <c r="L31" s="94"/>
    </row>
    <row r="32" spans="1:12" ht="18.899999999999999" customHeight="1" x14ac:dyDescent="0.25">
      <c r="A32" s="77" t="s">
        <v>413</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460</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466</v>
      </c>
      <c r="B1" s="61"/>
      <c r="C1" s="61"/>
      <c r="D1" s="61"/>
      <c r="E1" s="61"/>
      <c r="F1" s="61"/>
      <c r="G1" s="61"/>
      <c r="H1" s="61"/>
      <c r="I1" s="61"/>
      <c r="J1" s="61"/>
    </row>
    <row r="2" spans="1:16" s="62" customFormat="1" ht="18.899999999999999" customHeight="1" x14ac:dyDescent="0.3">
      <c r="A2" s="1" t="s">
        <v>424</v>
      </c>
      <c r="B2" s="63"/>
      <c r="C2" s="63"/>
      <c r="D2" s="63"/>
      <c r="E2" s="63"/>
      <c r="F2" s="63"/>
      <c r="G2" s="63"/>
      <c r="H2" s="63"/>
      <c r="I2" s="63"/>
      <c r="J2" s="63"/>
    </row>
    <row r="3" spans="1:16" s="66" customFormat="1" ht="54" customHeight="1" x14ac:dyDescent="0.3">
      <c r="A3" s="105" t="s">
        <v>451</v>
      </c>
      <c r="B3" s="64" t="s">
        <v>435</v>
      </c>
      <c r="C3" s="64" t="s">
        <v>453</v>
      </c>
      <c r="D3" s="64" t="s">
        <v>419</v>
      </c>
      <c r="E3" s="64" t="s">
        <v>436</v>
      </c>
      <c r="F3" s="64" t="s">
        <v>454</v>
      </c>
      <c r="G3" s="64" t="s">
        <v>421</v>
      </c>
      <c r="H3" s="64" t="s">
        <v>437</v>
      </c>
      <c r="I3" s="64" t="s">
        <v>455</v>
      </c>
      <c r="J3" s="65" t="s">
        <v>420</v>
      </c>
      <c r="O3" s="67"/>
      <c r="P3" s="67"/>
    </row>
    <row r="4" spans="1:16" s="62" customFormat="1" ht="18.899999999999999" customHeight="1" x14ac:dyDescent="0.3">
      <c r="A4" s="84" t="s">
        <v>317</v>
      </c>
      <c r="B4" s="69">
        <v>3.2</v>
      </c>
      <c r="C4" s="70">
        <v>1.0777313755</v>
      </c>
      <c r="D4" s="70">
        <v>1.3430990977999999</v>
      </c>
      <c r="E4" s="69">
        <v>2.2000000000000002</v>
      </c>
      <c r="F4" s="70">
        <v>0.62911066630000001</v>
      </c>
      <c r="G4" s="70">
        <v>0.71665348500000003</v>
      </c>
      <c r="H4" s="69">
        <v>3</v>
      </c>
      <c r="I4" s="70">
        <v>0.72025352919999996</v>
      </c>
      <c r="J4" s="85">
        <v>0.75415651409999995</v>
      </c>
    </row>
    <row r="5" spans="1:16" s="62" customFormat="1" ht="18.899999999999999" customHeight="1" x14ac:dyDescent="0.3">
      <c r="A5" s="84" t="s">
        <v>338</v>
      </c>
      <c r="B5" s="69">
        <v>3</v>
      </c>
      <c r="C5" s="70">
        <v>0.91973756819999997</v>
      </c>
      <c r="D5" s="70">
        <v>1.0902029485</v>
      </c>
      <c r="E5" s="69">
        <v>1.6</v>
      </c>
      <c r="F5" s="70">
        <v>0.4379002682</v>
      </c>
      <c r="G5" s="70">
        <v>0.47170085509999998</v>
      </c>
      <c r="H5" s="69">
        <v>2.4</v>
      </c>
      <c r="I5" s="70">
        <v>0.58705542779999997</v>
      </c>
      <c r="J5" s="85">
        <v>0.58448960090000002</v>
      </c>
    </row>
    <row r="6" spans="1:16" s="62" customFormat="1" ht="18.899999999999999" customHeight="1" x14ac:dyDescent="0.3">
      <c r="A6" s="84" t="s">
        <v>318</v>
      </c>
      <c r="B6" s="69">
        <v>3.2</v>
      </c>
      <c r="C6" s="70">
        <v>0.91627534070000005</v>
      </c>
      <c r="D6" s="70">
        <v>1.2201082092</v>
      </c>
      <c r="E6" s="69">
        <v>4.4000000000000004</v>
      </c>
      <c r="F6" s="70">
        <v>1.1234233774</v>
      </c>
      <c r="G6" s="70">
        <v>1.3526021098000001</v>
      </c>
      <c r="H6" s="69">
        <v>1.6</v>
      </c>
      <c r="I6" s="70">
        <v>0.33745307289999998</v>
      </c>
      <c r="J6" s="85">
        <v>0.36808108620000002</v>
      </c>
    </row>
    <row r="7" spans="1:16" s="62" customFormat="1" ht="18.899999999999999" customHeight="1" x14ac:dyDescent="0.3">
      <c r="A7" s="84" t="s">
        <v>333</v>
      </c>
      <c r="B7" s="69" t="s">
        <v>429</v>
      </c>
      <c r="C7" s="70" t="s">
        <v>429</v>
      </c>
      <c r="D7" s="70" t="s">
        <v>429</v>
      </c>
      <c r="E7" s="69" t="s">
        <v>429</v>
      </c>
      <c r="F7" s="70" t="s">
        <v>429</v>
      </c>
      <c r="G7" s="70" t="s">
        <v>429</v>
      </c>
      <c r="H7" s="69" t="s">
        <v>429</v>
      </c>
      <c r="I7" s="70" t="s">
        <v>429</v>
      </c>
      <c r="J7" s="85" t="s">
        <v>429</v>
      </c>
    </row>
    <row r="8" spans="1:16" s="62" customFormat="1" ht="18.899999999999999" customHeight="1" x14ac:dyDescent="0.3">
      <c r="A8" s="84" t="s">
        <v>319</v>
      </c>
      <c r="B8" s="69">
        <v>4.2</v>
      </c>
      <c r="C8" s="70">
        <v>1.0111710324000001</v>
      </c>
      <c r="D8" s="70">
        <v>1.2682181172</v>
      </c>
      <c r="E8" s="69">
        <v>3</v>
      </c>
      <c r="F8" s="70">
        <v>0.62383031820000001</v>
      </c>
      <c r="G8" s="70">
        <v>0.74702999690000005</v>
      </c>
      <c r="H8" s="69">
        <v>3.8</v>
      </c>
      <c r="I8" s="70">
        <v>0.65737120709999997</v>
      </c>
      <c r="J8" s="85">
        <v>0.75066689929999997</v>
      </c>
    </row>
    <row r="9" spans="1:16" s="62" customFormat="1" ht="18.899999999999999" customHeight="1" x14ac:dyDescent="0.3">
      <c r="A9" s="84" t="s">
        <v>334</v>
      </c>
      <c r="B9" s="69">
        <v>4</v>
      </c>
      <c r="C9" s="70">
        <v>1.0105603557</v>
      </c>
      <c r="D9" s="70">
        <v>1.2975862079</v>
      </c>
      <c r="E9" s="69">
        <v>3</v>
      </c>
      <c r="F9" s="70">
        <v>0.60019206150000004</v>
      </c>
      <c r="G9" s="70">
        <v>0.70525180239999996</v>
      </c>
      <c r="H9" s="69">
        <v>3</v>
      </c>
      <c r="I9" s="70">
        <v>0.47770700640000002</v>
      </c>
      <c r="J9" s="85">
        <v>0.52896054670000003</v>
      </c>
    </row>
    <row r="10" spans="1:16" s="62" customFormat="1" ht="18.899999999999999" customHeight="1" x14ac:dyDescent="0.3">
      <c r="A10" s="84" t="s">
        <v>320</v>
      </c>
      <c r="B10" s="69">
        <v>2.6</v>
      </c>
      <c r="C10" s="70">
        <v>0.69922547329999996</v>
      </c>
      <c r="D10" s="70">
        <v>0.80810255639999995</v>
      </c>
      <c r="E10" s="69">
        <v>3.6</v>
      </c>
      <c r="F10" s="70">
        <v>0.92502184080000005</v>
      </c>
      <c r="G10" s="70">
        <v>0.99050134219999997</v>
      </c>
      <c r="H10" s="69">
        <v>1.8</v>
      </c>
      <c r="I10" s="70">
        <v>0.43908864710000001</v>
      </c>
      <c r="J10" s="85">
        <v>0.44925866710000001</v>
      </c>
    </row>
    <row r="11" spans="1:16" s="62" customFormat="1" ht="18.899999999999999" customHeight="1" x14ac:dyDescent="0.3">
      <c r="A11" s="84" t="s">
        <v>321</v>
      </c>
      <c r="B11" s="69" t="s">
        <v>429</v>
      </c>
      <c r="C11" s="70" t="s">
        <v>429</v>
      </c>
      <c r="D11" s="70" t="s">
        <v>429</v>
      </c>
      <c r="E11" s="69" t="s">
        <v>429</v>
      </c>
      <c r="F11" s="70" t="s">
        <v>429</v>
      </c>
      <c r="G11" s="70" t="s">
        <v>429</v>
      </c>
      <c r="H11" s="69" t="s">
        <v>429</v>
      </c>
      <c r="I11" s="70" t="s">
        <v>429</v>
      </c>
      <c r="J11" s="85" t="s">
        <v>429</v>
      </c>
    </row>
    <row r="12" spans="1:16" s="62" customFormat="1" ht="18.899999999999999" customHeight="1" x14ac:dyDescent="0.3">
      <c r="A12" s="84" t="s">
        <v>207</v>
      </c>
      <c r="B12" s="69">
        <v>2.4</v>
      </c>
      <c r="C12" s="70">
        <v>1.3020833332999999</v>
      </c>
      <c r="D12" s="70">
        <v>1.3410573165999999</v>
      </c>
      <c r="E12" s="69">
        <v>2.4</v>
      </c>
      <c r="F12" s="70">
        <v>1.2357120791</v>
      </c>
      <c r="G12" s="70">
        <v>1.2319543156999999</v>
      </c>
      <c r="H12" s="69">
        <v>2</v>
      </c>
      <c r="I12" s="70">
        <v>1.0036130068</v>
      </c>
      <c r="J12" s="85">
        <v>0.94781813349999999</v>
      </c>
    </row>
    <row r="13" spans="1:16" s="62" customFormat="1" ht="18.899999999999999" customHeight="1" x14ac:dyDescent="0.3">
      <c r="A13" s="84" t="s">
        <v>322</v>
      </c>
      <c r="B13" s="69">
        <v>5.4</v>
      </c>
      <c r="C13" s="70">
        <v>1.4244262727999999</v>
      </c>
      <c r="D13" s="70">
        <v>1.5392195834</v>
      </c>
      <c r="E13" s="69">
        <v>5.2</v>
      </c>
      <c r="F13" s="70">
        <v>1.1803159615000001</v>
      </c>
      <c r="G13" s="70">
        <v>1.2203327357</v>
      </c>
      <c r="H13" s="69">
        <v>2.6</v>
      </c>
      <c r="I13" s="70">
        <v>0.51856875020000004</v>
      </c>
      <c r="J13" s="85">
        <v>0.52506881719999998</v>
      </c>
    </row>
    <row r="14" spans="1:16" s="62" customFormat="1" ht="18.899999999999999" customHeight="1" x14ac:dyDescent="0.3">
      <c r="A14" s="84" t="s">
        <v>335</v>
      </c>
      <c r="B14" s="69">
        <v>7.6</v>
      </c>
      <c r="C14" s="70">
        <v>1.751555658</v>
      </c>
      <c r="D14" s="70">
        <v>1.8469516437</v>
      </c>
      <c r="E14" s="69">
        <v>4.4000000000000004</v>
      </c>
      <c r="F14" s="70">
        <v>0.82579482749999999</v>
      </c>
      <c r="G14" s="70">
        <v>0.85293152279999995</v>
      </c>
      <c r="H14" s="69">
        <v>4.5999999999999996</v>
      </c>
      <c r="I14" s="70">
        <v>0.79703364870000004</v>
      </c>
      <c r="J14" s="85">
        <v>0.78957105650000003</v>
      </c>
    </row>
    <row r="15" spans="1:16" s="62" customFormat="1" ht="18.899999999999999" customHeight="1" x14ac:dyDescent="0.3">
      <c r="A15" s="84" t="s">
        <v>323</v>
      </c>
      <c r="B15" s="69">
        <v>10.4</v>
      </c>
      <c r="C15" s="70">
        <v>1.3902999840000001</v>
      </c>
      <c r="D15" s="70">
        <v>1.6581585849</v>
      </c>
      <c r="E15" s="69">
        <v>7.2</v>
      </c>
      <c r="F15" s="70">
        <v>0.85935262099999998</v>
      </c>
      <c r="G15" s="70">
        <v>0.9562167587</v>
      </c>
      <c r="H15" s="69">
        <v>5.2</v>
      </c>
      <c r="I15" s="70">
        <v>0.55849121450000005</v>
      </c>
      <c r="J15" s="85">
        <v>0.58691391260000003</v>
      </c>
    </row>
    <row r="16" spans="1:16" s="62" customFormat="1" ht="18.899999999999999" customHeight="1" x14ac:dyDescent="0.3">
      <c r="A16" s="84" t="s">
        <v>336</v>
      </c>
      <c r="B16" s="69">
        <v>3.8</v>
      </c>
      <c r="C16" s="70">
        <v>1.9924496644</v>
      </c>
      <c r="D16" s="70">
        <v>2.0863450751000001</v>
      </c>
      <c r="E16" s="69">
        <v>1.2</v>
      </c>
      <c r="F16" s="70">
        <v>0.58863926219999996</v>
      </c>
      <c r="G16" s="70">
        <v>0.57172088210000005</v>
      </c>
      <c r="H16" s="69">
        <v>1.4</v>
      </c>
      <c r="I16" s="70">
        <v>0.63336952589999995</v>
      </c>
      <c r="J16" s="85">
        <v>0.58376078470000003</v>
      </c>
    </row>
    <row r="17" spans="1:16" s="62" customFormat="1" ht="18.899999999999999" customHeight="1" x14ac:dyDescent="0.3">
      <c r="A17" s="84" t="s">
        <v>324</v>
      </c>
      <c r="B17" s="69" t="s">
        <v>429</v>
      </c>
      <c r="C17" s="70" t="s">
        <v>429</v>
      </c>
      <c r="D17" s="70" t="s">
        <v>429</v>
      </c>
      <c r="E17" s="69">
        <v>1.6</v>
      </c>
      <c r="F17" s="70">
        <v>1.1537352178</v>
      </c>
      <c r="G17" s="70">
        <v>1.1101472516999999</v>
      </c>
      <c r="H17" s="69">
        <v>1.6</v>
      </c>
      <c r="I17" s="70">
        <v>1.1762976033000001</v>
      </c>
      <c r="J17" s="85">
        <v>1.0428284696000001</v>
      </c>
    </row>
    <row r="18" spans="1:16" s="62" customFormat="1" ht="18.899999999999999" customHeight="1" x14ac:dyDescent="0.3">
      <c r="A18" s="84" t="s">
        <v>325</v>
      </c>
      <c r="B18" s="69">
        <v>3.6</v>
      </c>
      <c r="C18" s="70">
        <v>1.2941261053999999</v>
      </c>
      <c r="D18" s="70">
        <v>1.2373351886999999</v>
      </c>
      <c r="E18" s="69">
        <v>1.6</v>
      </c>
      <c r="F18" s="70">
        <v>0.56030256339999995</v>
      </c>
      <c r="G18" s="70">
        <v>0.51009204269999997</v>
      </c>
      <c r="H18" s="69">
        <v>3</v>
      </c>
      <c r="I18" s="70">
        <v>1.0272565402</v>
      </c>
      <c r="J18" s="85">
        <v>0.89914225039999995</v>
      </c>
    </row>
    <row r="19" spans="1:16" s="62" customFormat="1" ht="18.899999999999999" customHeight="1" x14ac:dyDescent="0.3">
      <c r="A19" s="84" t="s">
        <v>326</v>
      </c>
      <c r="B19" s="69">
        <v>5</v>
      </c>
      <c r="C19" s="70">
        <v>2.2421524663999999</v>
      </c>
      <c r="D19" s="70">
        <v>1.9666680809999999</v>
      </c>
      <c r="E19" s="69">
        <v>1.8</v>
      </c>
      <c r="F19" s="70">
        <v>0.77599586139999999</v>
      </c>
      <c r="G19" s="70">
        <v>0.64627824540000001</v>
      </c>
      <c r="H19" s="69">
        <v>2.2000000000000002</v>
      </c>
      <c r="I19" s="70">
        <v>0.91127495650000001</v>
      </c>
      <c r="J19" s="85">
        <v>0.73490700860000002</v>
      </c>
    </row>
    <row r="20" spans="1:16" s="62" customFormat="1" ht="18.899999999999999" customHeight="1" x14ac:dyDescent="0.3">
      <c r="A20" s="84" t="s">
        <v>327</v>
      </c>
      <c r="B20" s="69">
        <v>2.2000000000000002</v>
      </c>
      <c r="C20" s="70">
        <v>1.0154158589</v>
      </c>
      <c r="D20" s="70">
        <v>1.1328369384999999</v>
      </c>
      <c r="E20" s="69">
        <v>3</v>
      </c>
      <c r="F20" s="70">
        <v>1.3264945172</v>
      </c>
      <c r="G20" s="70">
        <v>1.3764109599000001</v>
      </c>
      <c r="H20" s="69">
        <v>1.4</v>
      </c>
      <c r="I20" s="70">
        <v>0.58440474200000003</v>
      </c>
      <c r="J20" s="85">
        <v>0.57923617670000005</v>
      </c>
    </row>
    <row r="21" spans="1:16" s="62" customFormat="1" ht="18.899999999999999" customHeight="1" x14ac:dyDescent="0.3">
      <c r="A21" s="84" t="s">
        <v>328</v>
      </c>
      <c r="B21" s="69">
        <v>3</v>
      </c>
      <c r="C21" s="70">
        <v>1.4148273911</v>
      </c>
      <c r="D21" s="70">
        <v>1.5266848004</v>
      </c>
      <c r="E21" s="69">
        <v>3.2</v>
      </c>
      <c r="F21" s="70">
        <v>1.4692378329</v>
      </c>
      <c r="G21" s="70">
        <v>1.4819074639000001</v>
      </c>
      <c r="H21" s="69">
        <v>1.4</v>
      </c>
      <c r="I21" s="70">
        <v>0.62427539460000003</v>
      </c>
      <c r="J21" s="85">
        <v>0.56850890899999995</v>
      </c>
    </row>
    <row r="22" spans="1:16" s="62" customFormat="1" ht="18.899999999999999" customHeight="1" x14ac:dyDescent="0.3">
      <c r="A22" s="84" t="s">
        <v>337</v>
      </c>
      <c r="B22" s="69">
        <v>5.4</v>
      </c>
      <c r="C22" s="70">
        <v>1.3305080570000001</v>
      </c>
      <c r="D22" s="70">
        <v>1.3323187959</v>
      </c>
      <c r="E22" s="69">
        <v>2.2000000000000002</v>
      </c>
      <c r="F22" s="70">
        <v>0.54091266719999997</v>
      </c>
      <c r="G22" s="70">
        <v>0.51115219310000004</v>
      </c>
      <c r="H22" s="69">
        <v>3</v>
      </c>
      <c r="I22" s="70">
        <v>0.72028811520000002</v>
      </c>
      <c r="J22" s="85">
        <v>0.63199090099999999</v>
      </c>
    </row>
    <row r="23" spans="1:16" s="62" customFormat="1" ht="18.899999999999999" customHeight="1" x14ac:dyDescent="0.3">
      <c r="A23" s="84" t="s">
        <v>329</v>
      </c>
      <c r="B23" s="69">
        <v>5.8</v>
      </c>
      <c r="C23" s="70">
        <v>1.1341415721999999</v>
      </c>
      <c r="D23" s="70">
        <v>1.3284167709000001</v>
      </c>
      <c r="E23" s="69">
        <v>4</v>
      </c>
      <c r="F23" s="70">
        <v>0.67202042939999995</v>
      </c>
      <c r="G23" s="70">
        <v>0.76588061149999997</v>
      </c>
      <c r="H23" s="69">
        <v>2.8</v>
      </c>
      <c r="I23" s="70">
        <v>0.42102730659999998</v>
      </c>
      <c r="J23" s="85">
        <v>0.45663212609999998</v>
      </c>
    </row>
    <row r="24" spans="1:16" s="62" customFormat="1" ht="18.899999999999999" customHeight="1" x14ac:dyDescent="0.3">
      <c r="A24" s="84" t="s">
        <v>330</v>
      </c>
      <c r="B24" s="69">
        <v>6</v>
      </c>
      <c r="C24" s="70">
        <v>1.9071837253999999</v>
      </c>
      <c r="D24" s="70">
        <v>2.0731996899</v>
      </c>
      <c r="E24" s="69">
        <v>4.2</v>
      </c>
      <c r="F24" s="70">
        <v>1.3156246084000001</v>
      </c>
      <c r="G24" s="70">
        <v>1.3210294857</v>
      </c>
      <c r="H24" s="69">
        <v>2.2000000000000002</v>
      </c>
      <c r="I24" s="70">
        <v>0.66336991919999999</v>
      </c>
      <c r="J24" s="85">
        <v>0.62640506429999998</v>
      </c>
    </row>
    <row r="25" spans="1:16" s="62" customFormat="1" ht="18.899999999999999" customHeight="1" x14ac:dyDescent="0.3">
      <c r="A25" s="84" t="s">
        <v>331</v>
      </c>
      <c r="B25" s="69">
        <v>12</v>
      </c>
      <c r="C25" s="70">
        <v>1.7181146555</v>
      </c>
      <c r="D25" s="70">
        <v>1.8927284878999999</v>
      </c>
      <c r="E25" s="69">
        <v>7</v>
      </c>
      <c r="F25" s="70">
        <v>0.9557879789</v>
      </c>
      <c r="G25" s="70">
        <v>0.99182890930000001</v>
      </c>
      <c r="H25" s="69">
        <v>4.8</v>
      </c>
      <c r="I25" s="70">
        <v>0.63962475350000003</v>
      </c>
      <c r="J25" s="85">
        <v>0.62530582560000003</v>
      </c>
    </row>
    <row r="26" spans="1:16" s="62" customFormat="1" ht="18.899999999999999" customHeight="1" x14ac:dyDescent="0.3">
      <c r="A26" s="84" t="s">
        <v>332</v>
      </c>
      <c r="B26" s="69">
        <v>3.6</v>
      </c>
      <c r="C26" s="70">
        <v>1.4834349761000001</v>
      </c>
      <c r="D26" s="70">
        <v>1.5961237952</v>
      </c>
      <c r="E26" s="69">
        <v>4.8</v>
      </c>
      <c r="F26" s="70">
        <v>1.9384540829000001</v>
      </c>
      <c r="G26" s="70">
        <v>1.9787954806000001</v>
      </c>
      <c r="H26" s="69">
        <v>4</v>
      </c>
      <c r="I26" s="70">
        <v>1.6001280102</v>
      </c>
      <c r="J26" s="85">
        <v>1.5521515423000001</v>
      </c>
    </row>
    <row r="27" spans="1:16" s="62" customFormat="1" ht="18.899999999999999" customHeight="1" x14ac:dyDescent="0.3">
      <c r="A27" s="86" t="s">
        <v>172</v>
      </c>
      <c r="B27" s="87">
        <v>99.2</v>
      </c>
      <c r="C27" s="88">
        <v>1.3022029809</v>
      </c>
      <c r="D27" s="88">
        <v>1.598430161</v>
      </c>
      <c r="E27" s="87">
        <v>73.400000000000006</v>
      </c>
      <c r="F27" s="88">
        <v>0.87568390439999999</v>
      </c>
      <c r="G27" s="88">
        <v>0.98855152700000004</v>
      </c>
      <c r="H27" s="87">
        <v>59.8</v>
      </c>
      <c r="I27" s="88">
        <v>0.64904195760000005</v>
      </c>
      <c r="J27" s="89">
        <v>0.65860513669999998</v>
      </c>
    </row>
    <row r="28" spans="1:16" ht="18.899999999999999" customHeight="1" x14ac:dyDescent="0.25">
      <c r="A28" s="90" t="s">
        <v>29</v>
      </c>
      <c r="B28" s="91">
        <v>755.6</v>
      </c>
      <c r="C28" s="92">
        <v>1.2882687073000001</v>
      </c>
      <c r="D28" s="92">
        <v>1.5630234482000001</v>
      </c>
      <c r="E28" s="91">
        <v>581.6</v>
      </c>
      <c r="F28" s="92">
        <v>0.92968267709999997</v>
      </c>
      <c r="G28" s="92">
        <v>1.0370903697</v>
      </c>
      <c r="H28" s="91">
        <v>464.4</v>
      </c>
      <c r="I28" s="92">
        <v>0.69765261830000003</v>
      </c>
      <c r="J28" s="93">
        <v>0.69765261830000003</v>
      </c>
      <c r="K28" s="94"/>
      <c r="L28" s="94"/>
    </row>
    <row r="29" spans="1:16" ht="18.899999999999999" customHeight="1" x14ac:dyDescent="0.25">
      <c r="A29" s="77" t="s">
        <v>413</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460</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467</v>
      </c>
      <c r="B1" s="61"/>
      <c r="C1" s="61"/>
      <c r="D1" s="61"/>
      <c r="E1" s="61"/>
      <c r="F1" s="61"/>
      <c r="G1" s="61"/>
      <c r="H1" s="61"/>
      <c r="I1" s="61"/>
      <c r="J1" s="61"/>
    </row>
    <row r="2" spans="1:16" s="62" customFormat="1" ht="18.899999999999999" customHeight="1" x14ac:dyDescent="0.3">
      <c r="A2" s="1" t="s">
        <v>424</v>
      </c>
      <c r="B2" s="63"/>
      <c r="C2" s="63"/>
      <c r="D2" s="63"/>
      <c r="E2" s="63"/>
      <c r="F2" s="63"/>
      <c r="G2" s="63"/>
      <c r="H2" s="63"/>
      <c r="I2" s="63"/>
      <c r="J2" s="63"/>
    </row>
    <row r="3" spans="1:16" s="66" customFormat="1" ht="54" customHeight="1" x14ac:dyDescent="0.3">
      <c r="A3" s="105" t="s">
        <v>451</v>
      </c>
      <c r="B3" s="64" t="s">
        <v>435</v>
      </c>
      <c r="C3" s="64" t="s">
        <v>453</v>
      </c>
      <c r="D3" s="64" t="s">
        <v>419</v>
      </c>
      <c r="E3" s="64" t="s">
        <v>436</v>
      </c>
      <c r="F3" s="64" t="s">
        <v>454</v>
      </c>
      <c r="G3" s="64" t="s">
        <v>421</v>
      </c>
      <c r="H3" s="64" t="s">
        <v>437</v>
      </c>
      <c r="I3" s="64" t="s">
        <v>455</v>
      </c>
      <c r="J3" s="65" t="s">
        <v>420</v>
      </c>
      <c r="O3" s="67"/>
      <c r="P3" s="67"/>
    </row>
    <row r="4" spans="1:16" s="62" customFormat="1" ht="18.899999999999999" customHeight="1" x14ac:dyDescent="0.3">
      <c r="A4" s="84" t="s">
        <v>339</v>
      </c>
      <c r="B4" s="69">
        <v>7.8</v>
      </c>
      <c r="C4" s="70">
        <v>1.1686443725</v>
      </c>
      <c r="D4" s="70">
        <v>1.3481497404</v>
      </c>
      <c r="E4" s="69">
        <v>6.2</v>
      </c>
      <c r="F4" s="70">
        <v>0.83822296730000001</v>
      </c>
      <c r="G4" s="70">
        <v>0.87072558180000004</v>
      </c>
      <c r="H4" s="69">
        <v>7.4</v>
      </c>
      <c r="I4" s="70">
        <v>0.86917710069999998</v>
      </c>
      <c r="J4" s="85">
        <v>0.84260732530000004</v>
      </c>
    </row>
    <row r="5" spans="1:16" s="62" customFormat="1" ht="18.899999999999999" customHeight="1" x14ac:dyDescent="0.3">
      <c r="A5" s="84" t="s">
        <v>347</v>
      </c>
      <c r="B5" s="69">
        <v>8</v>
      </c>
      <c r="C5" s="70">
        <v>1.5039290145999999</v>
      </c>
      <c r="D5" s="70">
        <v>1.2801841608</v>
      </c>
      <c r="E5" s="69">
        <v>6</v>
      </c>
      <c r="F5" s="70">
        <v>1.0989816104000001</v>
      </c>
      <c r="G5" s="70">
        <v>0.8641204186</v>
      </c>
      <c r="H5" s="69">
        <v>5.6</v>
      </c>
      <c r="I5" s="70">
        <v>0.99037917369999995</v>
      </c>
      <c r="J5" s="85">
        <v>0.72786021040000004</v>
      </c>
    </row>
    <row r="6" spans="1:16" s="62" customFormat="1" ht="18.899999999999999" customHeight="1" x14ac:dyDescent="0.3">
      <c r="A6" s="84" t="s">
        <v>340</v>
      </c>
      <c r="B6" s="69">
        <v>6</v>
      </c>
      <c r="C6" s="70">
        <v>1.5198338315</v>
      </c>
      <c r="D6" s="70">
        <v>1.5878984259</v>
      </c>
      <c r="E6" s="69">
        <v>4.2</v>
      </c>
      <c r="F6" s="70">
        <v>0.85404042459999996</v>
      </c>
      <c r="G6" s="70">
        <v>0.85903872520000002</v>
      </c>
      <c r="H6" s="69">
        <v>5.4</v>
      </c>
      <c r="I6" s="70">
        <v>1.0469174098</v>
      </c>
      <c r="J6" s="85">
        <v>0.95936593100000001</v>
      </c>
    </row>
    <row r="7" spans="1:16" s="62" customFormat="1" ht="18.899999999999999" customHeight="1" x14ac:dyDescent="0.3">
      <c r="A7" s="84" t="s">
        <v>348</v>
      </c>
      <c r="B7" s="69">
        <v>9.8000000000000007</v>
      </c>
      <c r="C7" s="70">
        <v>1.0952168082</v>
      </c>
      <c r="D7" s="70">
        <v>1.1834335868000001</v>
      </c>
      <c r="E7" s="69">
        <v>11.2</v>
      </c>
      <c r="F7" s="70">
        <v>1.1581973485999999</v>
      </c>
      <c r="G7" s="70">
        <v>1.1377376248</v>
      </c>
      <c r="H7" s="69">
        <v>6.4</v>
      </c>
      <c r="I7" s="70">
        <v>0.63402746129999998</v>
      </c>
      <c r="J7" s="85">
        <v>0.56635987269999999</v>
      </c>
    </row>
    <row r="8" spans="1:16" s="62" customFormat="1" ht="18.899999999999999" customHeight="1" x14ac:dyDescent="0.3">
      <c r="A8" s="84" t="s">
        <v>349</v>
      </c>
      <c r="B8" s="69">
        <v>2</v>
      </c>
      <c r="C8" s="70">
        <v>0.89126559709999997</v>
      </c>
      <c r="D8" s="70">
        <v>0.92440252190000005</v>
      </c>
      <c r="E8" s="69">
        <v>3.4</v>
      </c>
      <c r="F8" s="70">
        <v>1.4469316538000001</v>
      </c>
      <c r="G8" s="70">
        <v>1.3977180894000001</v>
      </c>
      <c r="H8" s="69">
        <v>1.6</v>
      </c>
      <c r="I8" s="70">
        <v>0.66302005639999995</v>
      </c>
      <c r="J8" s="85">
        <v>0.60435370030000002</v>
      </c>
    </row>
    <row r="9" spans="1:16" s="62" customFormat="1" ht="18.899999999999999" customHeight="1" x14ac:dyDescent="0.3">
      <c r="A9" s="84" t="s">
        <v>350</v>
      </c>
      <c r="B9" s="69">
        <v>13.2</v>
      </c>
      <c r="C9" s="70">
        <v>1.4051223095000001</v>
      </c>
      <c r="D9" s="70">
        <v>1.5829978086000001</v>
      </c>
      <c r="E9" s="69">
        <v>6.6</v>
      </c>
      <c r="F9" s="70">
        <v>0.66882853669999998</v>
      </c>
      <c r="G9" s="70">
        <v>0.69015658349999998</v>
      </c>
      <c r="H9" s="69">
        <v>6.4</v>
      </c>
      <c r="I9" s="70">
        <v>0.61977068479999997</v>
      </c>
      <c r="J9" s="85">
        <v>0.58902499959999999</v>
      </c>
    </row>
    <row r="10" spans="1:16" s="62" customFormat="1" ht="18.899999999999999" customHeight="1" x14ac:dyDescent="0.3">
      <c r="A10" s="84" t="s">
        <v>341</v>
      </c>
      <c r="B10" s="69">
        <v>2.4</v>
      </c>
      <c r="C10" s="70">
        <v>1.2989824637</v>
      </c>
      <c r="D10" s="70">
        <v>1.2566007887999999</v>
      </c>
      <c r="E10" s="69">
        <v>2.2000000000000002</v>
      </c>
      <c r="F10" s="70">
        <v>1.1481056257</v>
      </c>
      <c r="G10" s="70">
        <v>1.0063351154</v>
      </c>
      <c r="H10" s="69" t="s">
        <v>429</v>
      </c>
      <c r="I10" s="70" t="s">
        <v>429</v>
      </c>
      <c r="J10" s="85" t="s">
        <v>429</v>
      </c>
    </row>
    <row r="11" spans="1:16" s="62" customFormat="1" ht="18.899999999999999" customHeight="1" x14ac:dyDescent="0.3">
      <c r="A11" s="84" t="s">
        <v>342</v>
      </c>
      <c r="B11" s="69">
        <v>5</v>
      </c>
      <c r="C11" s="70">
        <v>1.2742749376</v>
      </c>
      <c r="D11" s="70">
        <v>1.0612677814</v>
      </c>
      <c r="E11" s="69">
        <v>4.4000000000000004</v>
      </c>
      <c r="F11" s="70">
        <v>1.0688951511</v>
      </c>
      <c r="G11" s="70">
        <v>0.84737933009999999</v>
      </c>
      <c r="H11" s="69">
        <v>3</v>
      </c>
      <c r="I11" s="70">
        <v>0.69309675630000001</v>
      </c>
      <c r="J11" s="85">
        <v>0.52055071139999998</v>
      </c>
    </row>
    <row r="12" spans="1:16" s="62" customFormat="1" ht="18.899999999999999" customHeight="1" x14ac:dyDescent="0.3">
      <c r="A12" s="84" t="s">
        <v>343</v>
      </c>
      <c r="B12" s="69">
        <v>7</v>
      </c>
      <c r="C12" s="70">
        <v>1.5898973380999999</v>
      </c>
      <c r="D12" s="70">
        <v>1.6879337075</v>
      </c>
      <c r="E12" s="69">
        <v>6</v>
      </c>
      <c r="F12" s="70">
        <v>1.2412594645999999</v>
      </c>
      <c r="G12" s="70">
        <v>1.2407544215999999</v>
      </c>
      <c r="H12" s="69">
        <v>5.6</v>
      </c>
      <c r="I12" s="70">
        <v>1.0800385727999999</v>
      </c>
      <c r="J12" s="85">
        <v>1.0069744924999999</v>
      </c>
    </row>
    <row r="13" spans="1:16" s="62" customFormat="1" ht="18.899999999999999" customHeight="1" x14ac:dyDescent="0.3">
      <c r="A13" s="84" t="s">
        <v>344</v>
      </c>
      <c r="B13" s="69">
        <v>3</v>
      </c>
      <c r="C13" s="70">
        <v>1.2465719272</v>
      </c>
      <c r="D13" s="70">
        <v>1.1574344056000001</v>
      </c>
      <c r="E13" s="69">
        <v>4</v>
      </c>
      <c r="F13" s="70">
        <v>1.6587874264</v>
      </c>
      <c r="G13" s="70">
        <v>1.4544142758</v>
      </c>
      <c r="H13" s="69">
        <v>3</v>
      </c>
      <c r="I13" s="70">
        <v>1.2259910093999999</v>
      </c>
      <c r="J13" s="85">
        <v>1.0019161588000001</v>
      </c>
    </row>
    <row r="14" spans="1:16" s="62" customFormat="1" ht="18.899999999999999" customHeight="1" x14ac:dyDescent="0.3">
      <c r="A14" s="84" t="s">
        <v>351</v>
      </c>
      <c r="B14" s="69">
        <v>5.2</v>
      </c>
      <c r="C14" s="70">
        <v>1.8791558254</v>
      </c>
      <c r="D14" s="70">
        <v>2.1464061601000002</v>
      </c>
      <c r="E14" s="69">
        <v>4</v>
      </c>
      <c r="F14" s="70">
        <v>1.3899506568</v>
      </c>
      <c r="G14" s="70">
        <v>1.5014062145</v>
      </c>
      <c r="H14" s="69">
        <v>4.5999999999999996</v>
      </c>
      <c r="I14" s="70">
        <v>1.5319035566999999</v>
      </c>
      <c r="J14" s="85">
        <v>1.5166841375</v>
      </c>
    </row>
    <row r="15" spans="1:16" s="62" customFormat="1" ht="18.899999999999999" customHeight="1" x14ac:dyDescent="0.3">
      <c r="A15" s="84" t="s">
        <v>345</v>
      </c>
      <c r="B15" s="69">
        <v>8.8000000000000007</v>
      </c>
      <c r="C15" s="70">
        <v>1.6817643237</v>
      </c>
      <c r="D15" s="70">
        <v>1.8224026794999999</v>
      </c>
      <c r="E15" s="69">
        <v>7.6</v>
      </c>
      <c r="F15" s="70">
        <v>1.3958272113000001</v>
      </c>
      <c r="G15" s="70">
        <v>1.4010255363999999</v>
      </c>
      <c r="H15" s="69">
        <v>4.4000000000000004</v>
      </c>
      <c r="I15" s="70">
        <v>0.78487335000000003</v>
      </c>
      <c r="J15" s="85">
        <v>0.73280207669999997</v>
      </c>
    </row>
    <row r="16" spans="1:16" s="62" customFormat="1" ht="18.899999999999999" customHeight="1" x14ac:dyDescent="0.3">
      <c r="A16" s="84" t="s">
        <v>352</v>
      </c>
      <c r="B16" s="69">
        <v>4.5999999999999996</v>
      </c>
      <c r="C16" s="70">
        <v>1.4983713354999999</v>
      </c>
      <c r="D16" s="70">
        <v>1.5352784843</v>
      </c>
      <c r="E16" s="69">
        <v>4.8</v>
      </c>
      <c r="F16" s="70">
        <v>1.5948963317</v>
      </c>
      <c r="G16" s="70">
        <v>1.5647540949000001</v>
      </c>
      <c r="H16" s="69">
        <v>2.8</v>
      </c>
      <c r="I16" s="70">
        <v>0.88551549650000005</v>
      </c>
      <c r="J16" s="85">
        <v>0.8293241549</v>
      </c>
    </row>
    <row r="17" spans="1:16" s="62" customFormat="1" ht="18.899999999999999" customHeight="1" x14ac:dyDescent="0.3">
      <c r="A17" s="84" t="s">
        <v>353</v>
      </c>
      <c r="B17" s="69">
        <v>5.8</v>
      </c>
      <c r="C17" s="70">
        <v>2.4451939291999998</v>
      </c>
      <c r="D17" s="70">
        <v>2.7432012782999999</v>
      </c>
      <c r="E17" s="69">
        <v>3.8</v>
      </c>
      <c r="F17" s="70">
        <v>1.4898455264999999</v>
      </c>
      <c r="G17" s="70">
        <v>1.5421507851</v>
      </c>
      <c r="H17" s="69">
        <v>4</v>
      </c>
      <c r="I17" s="70">
        <v>1.5394088669999999</v>
      </c>
      <c r="J17" s="85">
        <v>1.4728341877</v>
      </c>
    </row>
    <row r="18" spans="1:16" s="62" customFormat="1" ht="18.899999999999999" customHeight="1" x14ac:dyDescent="0.3">
      <c r="A18" s="84" t="s">
        <v>346</v>
      </c>
      <c r="B18" s="69">
        <v>1.4</v>
      </c>
      <c r="C18" s="70">
        <v>1.5031135924000001</v>
      </c>
      <c r="D18" s="70">
        <v>2.2362561688999998</v>
      </c>
      <c r="E18" s="69">
        <v>1.6</v>
      </c>
      <c r="F18" s="70">
        <v>1.5926737010000001</v>
      </c>
      <c r="G18" s="70">
        <v>2.2621194858</v>
      </c>
      <c r="H18" s="69" t="s">
        <v>429</v>
      </c>
      <c r="I18" s="70" t="s">
        <v>429</v>
      </c>
      <c r="J18" s="85" t="s">
        <v>429</v>
      </c>
    </row>
    <row r="19" spans="1:16" s="62" customFormat="1" ht="18.899999999999999" customHeight="1" x14ac:dyDescent="0.3">
      <c r="A19" s="86" t="s">
        <v>47</v>
      </c>
      <c r="B19" s="87">
        <v>90</v>
      </c>
      <c r="C19" s="88">
        <v>1.4177291758999999</v>
      </c>
      <c r="D19" s="88">
        <v>1.6023414796</v>
      </c>
      <c r="E19" s="87">
        <v>76</v>
      </c>
      <c r="F19" s="88">
        <v>1.1204944328999999</v>
      </c>
      <c r="G19" s="88">
        <v>1.1262742273999999</v>
      </c>
      <c r="H19" s="87">
        <v>61.8</v>
      </c>
      <c r="I19" s="88">
        <v>0.86407704549999997</v>
      </c>
      <c r="J19" s="89">
        <v>0.78631467160000001</v>
      </c>
    </row>
    <row r="20" spans="1:16" ht="18.899999999999999" customHeight="1" x14ac:dyDescent="0.25">
      <c r="A20" s="90" t="s">
        <v>29</v>
      </c>
      <c r="B20" s="91">
        <v>755.6</v>
      </c>
      <c r="C20" s="92">
        <v>1.2882687073000001</v>
      </c>
      <c r="D20" s="92">
        <v>1.5630234482000001</v>
      </c>
      <c r="E20" s="91">
        <v>581.6</v>
      </c>
      <c r="F20" s="92">
        <v>0.92968267709999997</v>
      </c>
      <c r="G20" s="92">
        <v>1.0370903697</v>
      </c>
      <c r="H20" s="91">
        <v>464.4</v>
      </c>
      <c r="I20" s="92">
        <v>0.69765261830000003</v>
      </c>
      <c r="J20" s="93">
        <v>0.69765261830000003</v>
      </c>
      <c r="K20" s="94"/>
      <c r="L20" s="94"/>
    </row>
    <row r="21" spans="1:16" ht="18.899999999999999" customHeight="1" x14ac:dyDescent="0.25">
      <c r="A21" s="77" t="s">
        <v>413</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460</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469</v>
      </c>
      <c r="B1" s="61"/>
      <c r="C1" s="61"/>
      <c r="D1" s="61"/>
      <c r="E1" s="61"/>
      <c r="F1" s="61"/>
      <c r="G1" s="61"/>
      <c r="H1" s="61"/>
      <c r="I1" s="61"/>
      <c r="J1" s="61"/>
    </row>
    <row r="2" spans="1:16" s="62" customFormat="1" ht="18.899999999999999" customHeight="1" x14ac:dyDescent="0.3">
      <c r="A2" s="1" t="s">
        <v>424</v>
      </c>
      <c r="B2" s="63"/>
      <c r="C2" s="63"/>
      <c r="D2" s="63"/>
      <c r="E2" s="63"/>
      <c r="F2" s="63"/>
      <c r="G2" s="63"/>
      <c r="H2" s="63"/>
      <c r="I2" s="63"/>
      <c r="J2" s="63"/>
    </row>
    <row r="3" spans="1:16" s="66" customFormat="1" ht="54" customHeight="1" x14ac:dyDescent="0.3">
      <c r="A3" s="105" t="s">
        <v>451</v>
      </c>
      <c r="B3" s="64" t="s">
        <v>435</v>
      </c>
      <c r="C3" s="64" t="s">
        <v>453</v>
      </c>
      <c r="D3" s="64" t="s">
        <v>419</v>
      </c>
      <c r="E3" s="64" t="s">
        <v>436</v>
      </c>
      <c r="F3" s="64" t="s">
        <v>454</v>
      </c>
      <c r="G3" s="64" t="s">
        <v>421</v>
      </c>
      <c r="H3" s="64" t="s">
        <v>437</v>
      </c>
      <c r="I3" s="64" t="s">
        <v>455</v>
      </c>
      <c r="J3" s="65" t="s">
        <v>420</v>
      </c>
      <c r="O3" s="67"/>
      <c r="P3" s="67"/>
    </row>
    <row r="4" spans="1:16" s="62" customFormat="1" ht="18.899999999999999" customHeight="1" x14ac:dyDescent="0.3">
      <c r="A4" s="84" t="s">
        <v>369</v>
      </c>
      <c r="B4" s="69">
        <v>4.4000000000000004</v>
      </c>
      <c r="C4" s="70">
        <v>0.63959066200000003</v>
      </c>
      <c r="D4" s="70">
        <v>0.71902319069999998</v>
      </c>
      <c r="E4" s="69">
        <v>6.4</v>
      </c>
      <c r="F4" s="70">
        <v>0.88768065689999998</v>
      </c>
      <c r="G4" s="70">
        <v>0.95547575529999995</v>
      </c>
      <c r="H4" s="69">
        <v>4.4000000000000004</v>
      </c>
      <c r="I4" s="70">
        <v>0.59077848489999996</v>
      </c>
      <c r="J4" s="85">
        <v>0.61496814290000001</v>
      </c>
    </row>
    <row r="5" spans="1:16" s="62" customFormat="1" ht="18.899999999999999" customHeight="1" x14ac:dyDescent="0.3">
      <c r="A5" s="84" t="s">
        <v>354</v>
      </c>
      <c r="B5" s="69">
        <v>9.6</v>
      </c>
      <c r="C5" s="70">
        <v>1.2243336308999999</v>
      </c>
      <c r="D5" s="70">
        <v>1.1930669114000001</v>
      </c>
      <c r="E5" s="69">
        <v>7.2</v>
      </c>
      <c r="F5" s="70">
        <v>0.92530715060000002</v>
      </c>
      <c r="G5" s="70">
        <v>0.85754882789999998</v>
      </c>
      <c r="H5" s="69">
        <v>6</v>
      </c>
      <c r="I5" s="70">
        <v>0.76297049849999998</v>
      </c>
      <c r="J5" s="85">
        <v>0.6677545506</v>
      </c>
    </row>
    <row r="6" spans="1:16" s="62" customFormat="1" ht="18.899999999999999" customHeight="1" x14ac:dyDescent="0.3">
      <c r="A6" s="84" t="s">
        <v>387</v>
      </c>
      <c r="B6" s="69">
        <v>5.8</v>
      </c>
      <c r="C6" s="70">
        <v>1.3638715138999999</v>
      </c>
      <c r="D6" s="70">
        <v>1.5287295596999999</v>
      </c>
      <c r="E6" s="69">
        <v>3.8</v>
      </c>
      <c r="F6" s="70">
        <v>0.80624628700000001</v>
      </c>
      <c r="G6" s="70">
        <v>0.88633926780000005</v>
      </c>
      <c r="H6" s="69">
        <v>3.2</v>
      </c>
      <c r="I6" s="70">
        <v>0.58302663700000001</v>
      </c>
      <c r="J6" s="85">
        <v>0.6176460305</v>
      </c>
    </row>
    <row r="7" spans="1:16" s="62" customFormat="1" ht="18.899999999999999" customHeight="1" x14ac:dyDescent="0.3">
      <c r="A7" s="84" t="s">
        <v>355</v>
      </c>
      <c r="B7" s="69">
        <v>5.8</v>
      </c>
      <c r="C7" s="70">
        <v>1.0401348588999999</v>
      </c>
      <c r="D7" s="70">
        <v>1.0361091918000001</v>
      </c>
      <c r="E7" s="69">
        <v>6</v>
      </c>
      <c r="F7" s="70">
        <v>1.0257813034000001</v>
      </c>
      <c r="G7" s="70">
        <v>1.0036837649999999</v>
      </c>
      <c r="H7" s="69">
        <v>5.4</v>
      </c>
      <c r="I7" s="70">
        <v>0.86822303690000002</v>
      </c>
      <c r="J7" s="85">
        <v>0.85450663709999997</v>
      </c>
    </row>
    <row r="8" spans="1:16" s="62" customFormat="1" ht="18.899999999999999" customHeight="1" x14ac:dyDescent="0.3">
      <c r="A8" s="84" t="s">
        <v>356</v>
      </c>
      <c r="B8" s="69">
        <v>5.4</v>
      </c>
      <c r="C8" s="70">
        <v>1.0204081632999999</v>
      </c>
      <c r="D8" s="70">
        <v>0.98748756800000004</v>
      </c>
      <c r="E8" s="69">
        <v>5.8</v>
      </c>
      <c r="F8" s="70">
        <v>1.1015307479000001</v>
      </c>
      <c r="G8" s="70">
        <v>1.0082975931</v>
      </c>
      <c r="H8" s="69">
        <v>4</v>
      </c>
      <c r="I8" s="70">
        <v>0.75103266989999995</v>
      </c>
      <c r="J8" s="85">
        <v>0.65972743300000003</v>
      </c>
    </row>
    <row r="9" spans="1:16" s="62" customFormat="1" ht="18.899999999999999" customHeight="1" x14ac:dyDescent="0.3">
      <c r="A9" s="84" t="s">
        <v>368</v>
      </c>
      <c r="B9" s="69">
        <v>3.4</v>
      </c>
      <c r="C9" s="70">
        <v>1.0266940452</v>
      </c>
      <c r="D9" s="70">
        <v>1.0890527341</v>
      </c>
      <c r="E9" s="69">
        <v>3.6</v>
      </c>
      <c r="F9" s="70">
        <v>0.97234226450000005</v>
      </c>
      <c r="G9" s="70">
        <v>0.95871289420000005</v>
      </c>
      <c r="H9" s="69">
        <v>2.4</v>
      </c>
      <c r="I9" s="70">
        <v>0.58803351790000002</v>
      </c>
      <c r="J9" s="85">
        <v>0.55266665849999996</v>
      </c>
    </row>
    <row r="10" spans="1:16" s="62" customFormat="1" ht="18.899999999999999" customHeight="1" x14ac:dyDescent="0.3">
      <c r="A10" s="84" t="s">
        <v>357</v>
      </c>
      <c r="B10" s="69">
        <v>3.8</v>
      </c>
      <c r="C10" s="70">
        <v>1.2370597044</v>
      </c>
      <c r="D10" s="70">
        <v>1.1490282554</v>
      </c>
      <c r="E10" s="69">
        <v>3.2</v>
      </c>
      <c r="F10" s="70">
        <v>1.0672358591</v>
      </c>
      <c r="G10" s="70">
        <v>0.91490502770000004</v>
      </c>
      <c r="H10" s="69">
        <v>1.4</v>
      </c>
      <c r="I10" s="70">
        <v>0.47778308650000001</v>
      </c>
      <c r="J10" s="85">
        <v>0.38719346980000002</v>
      </c>
    </row>
    <row r="11" spans="1:16" s="62" customFormat="1" ht="18.899999999999999" customHeight="1" x14ac:dyDescent="0.3">
      <c r="A11" s="84" t="s">
        <v>358</v>
      </c>
      <c r="B11" s="69">
        <v>3</v>
      </c>
      <c r="C11" s="70">
        <v>0.95189744890000005</v>
      </c>
      <c r="D11" s="70">
        <v>0.88825617229999998</v>
      </c>
      <c r="E11" s="69">
        <v>2.8</v>
      </c>
      <c r="F11" s="70">
        <v>0.90206185569999997</v>
      </c>
      <c r="G11" s="70">
        <v>0.7806309736</v>
      </c>
      <c r="H11" s="69">
        <v>1.8</v>
      </c>
      <c r="I11" s="70">
        <v>0.5953562215</v>
      </c>
      <c r="J11" s="85">
        <v>0.49043012959999999</v>
      </c>
    </row>
    <row r="12" spans="1:16" s="62" customFormat="1" ht="18.899999999999999" customHeight="1" x14ac:dyDescent="0.3">
      <c r="A12" s="84" t="s">
        <v>359</v>
      </c>
      <c r="B12" s="69">
        <v>10.8</v>
      </c>
      <c r="C12" s="70">
        <v>1.6504171888000001</v>
      </c>
      <c r="D12" s="70">
        <v>1.6181902606</v>
      </c>
      <c r="E12" s="69">
        <v>6.2</v>
      </c>
      <c r="F12" s="70">
        <v>0.91556159370000001</v>
      </c>
      <c r="G12" s="70">
        <v>0.84262559110000002</v>
      </c>
      <c r="H12" s="69">
        <v>5.8</v>
      </c>
      <c r="I12" s="70">
        <v>0.83054099719999996</v>
      </c>
      <c r="J12" s="85">
        <v>0.71146737100000002</v>
      </c>
    </row>
    <row r="13" spans="1:16" s="62" customFormat="1" ht="18.899999999999999" customHeight="1" x14ac:dyDescent="0.3">
      <c r="A13" s="84" t="s">
        <v>360</v>
      </c>
      <c r="B13" s="69">
        <v>8.6</v>
      </c>
      <c r="C13" s="70">
        <v>1.1859124631</v>
      </c>
      <c r="D13" s="70">
        <v>1.192920567</v>
      </c>
      <c r="E13" s="69">
        <v>6.8</v>
      </c>
      <c r="F13" s="70">
        <v>0.94929640380000002</v>
      </c>
      <c r="G13" s="70">
        <v>0.91245449499999998</v>
      </c>
      <c r="H13" s="69">
        <v>6</v>
      </c>
      <c r="I13" s="70">
        <v>0.84414305410000001</v>
      </c>
      <c r="J13" s="85">
        <v>0.76674364880000001</v>
      </c>
    </row>
    <row r="14" spans="1:16" s="62" customFormat="1" ht="18.899999999999999" customHeight="1" x14ac:dyDescent="0.3">
      <c r="A14" s="84" t="s">
        <v>361</v>
      </c>
      <c r="B14" s="69">
        <v>10.6</v>
      </c>
      <c r="C14" s="70">
        <v>1.6982824916999999</v>
      </c>
      <c r="D14" s="70">
        <v>1.6813282191000001</v>
      </c>
      <c r="E14" s="69">
        <v>4.4000000000000004</v>
      </c>
      <c r="F14" s="70">
        <v>0.71827353159999996</v>
      </c>
      <c r="G14" s="70">
        <v>0.68215114470000004</v>
      </c>
      <c r="H14" s="69">
        <v>2.8</v>
      </c>
      <c r="I14" s="70">
        <v>0.46705587990000003</v>
      </c>
      <c r="J14" s="85">
        <v>0.41837661199999998</v>
      </c>
    </row>
    <row r="15" spans="1:16" s="62" customFormat="1" ht="18.899999999999999" customHeight="1" x14ac:dyDescent="0.3">
      <c r="A15" s="84" t="s">
        <v>362</v>
      </c>
      <c r="B15" s="69">
        <v>7.2</v>
      </c>
      <c r="C15" s="70">
        <v>1.5159809660000001</v>
      </c>
      <c r="D15" s="70">
        <v>1.5379602778000001</v>
      </c>
      <c r="E15" s="69">
        <v>4.5999999999999996</v>
      </c>
      <c r="F15" s="70">
        <v>0.96976852049999995</v>
      </c>
      <c r="G15" s="70">
        <v>0.94274365309999997</v>
      </c>
      <c r="H15" s="69">
        <v>4</v>
      </c>
      <c r="I15" s="70">
        <v>0.82549116720000004</v>
      </c>
      <c r="J15" s="85">
        <v>0.77099075939999995</v>
      </c>
    </row>
    <row r="16" spans="1:16" s="62" customFormat="1" ht="18.899999999999999" customHeight="1" x14ac:dyDescent="0.3">
      <c r="A16" s="84" t="s">
        <v>363</v>
      </c>
      <c r="B16" s="69">
        <v>3.6</v>
      </c>
      <c r="C16" s="70">
        <v>1.3134851138000001</v>
      </c>
      <c r="D16" s="70">
        <v>1.3394304543</v>
      </c>
      <c r="E16" s="69">
        <v>2</v>
      </c>
      <c r="F16" s="70">
        <v>0.71403070329999996</v>
      </c>
      <c r="G16" s="70">
        <v>0.69770364080000002</v>
      </c>
      <c r="H16" s="69">
        <v>2.2000000000000002</v>
      </c>
      <c r="I16" s="70">
        <v>0.80356490609999998</v>
      </c>
      <c r="J16" s="85">
        <v>0.76312624569999998</v>
      </c>
    </row>
    <row r="17" spans="1:12" s="62" customFormat="1" ht="18.899999999999999" customHeight="1" x14ac:dyDescent="0.3">
      <c r="A17" s="84" t="s">
        <v>367</v>
      </c>
      <c r="B17" s="69">
        <v>4</v>
      </c>
      <c r="C17" s="70">
        <v>1.4128284825999999</v>
      </c>
      <c r="D17" s="70">
        <v>1.5928294398</v>
      </c>
      <c r="E17" s="69">
        <v>2.8</v>
      </c>
      <c r="F17" s="70">
        <v>0.94632959309999998</v>
      </c>
      <c r="G17" s="70">
        <v>1.0760177657000001</v>
      </c>
      <c r="H17" s="69">
        <v>1.4</v>
      </c>
      <c r="I17" s="70">
        <v>0.4341354503</v>
      </c>
      <c r="J17" s="85">
        <v>0.48561309580000001</v>
      </c>
    </row>
    <row r="18" spans="1:12" s="62" customFormat="1" ht="18.899999999999999" customHeight="1" x14ac:dyDescent="0.3">
      <c r="A18" s="84" t="s">
        <v>364</v>
      </c>
      <c r="B18" s="69">
        <v>6.2</v>
      </c>
      <c r="C18" s="70">
        <v>1.7317468298000001</v>
      </c>
      <c r="D18" s="70">
        <v>1.6676234915000001</v>
      </c>
      <c r="E18" s="69">
        <v>4.4000000000000004</v>
      </c>
      <c r="F18" s="70">
        <v>1.2160742911</v>
      </c>
      <c r="G18" s="70">
        <v>1.1146520668</v>
      </c>
      <c r="H18" s="69">
        <v>5</v>
      </c>
      <c r="I18" s="70">
        <v>1.3732491073999999</v>
      </c>
      <c r="J18" s="85">
        <v>1.1933986549</v>
      </c>
    </row>
    <row r="19" spans="1:12" s="62" customFormat="1" ht="18.899999999999999" customHeight="1" x14ac:dyDescent="0.3">
      <c r="A19" s="84" t="s">
        <v>365</v>
      </c>
      <c r="B19" s="69">
        <v>7.4</v>
      </c>
      <c r="C19" s="70">
        <v>1.7336706962999999</v>
      </c>
      <c r="D19" s="70">
        <v>1.7137289633999999</v>
      </c>
      <c r="E19" s="69">
        <v>5.2</v>
      </c>
      <c r="F19" s="70">
        <v>1.2587751149999999</v>
      </c>
      <c r="G19" s="70">
        <v>1.1888699223999999</v>
      </c>
      <c r="H19" s="69">
        <v>4.5999999999999996</v>
      </c>
      <c r="I19" s="70">
        <v>1.1330049260999999</v>
      </c>
      <c r="J19" s="85">
        <v>0.99637442099999995</v>
      </c>
    </row>
    <row r="20" spans="1:12" s="62" customFormat="1" ht="18.899999999999999" customHeight="1" x14ac:dyDescent="0.3">
      <c r="A20" s="84" t="s">
        <v>366</v>
      </c>
      <c r="B20" s="69">
        <v>3.6</v>
      </c>
      <c r="C20" s="70">
        <v>0.86575922270000005</v>
      </c>
      <c r="D20" s="70">
        <v>1.0765576320000001</v>
      </c>
      <c r="E20" s="69">
        <v>3</v>
      </c>
      <c r="F20" s="70">
        <v>0.62377843389999998</v>
      </c>
      <c r="G20" s="70">
        <v>0.7601970092</v>
      </c>
      <c r="H20" s="69">
        <v>1.8</v>
      </c>
      <c r="I20" s="70">
        <v>0.34297473420000002</v>
      </c>
      <c r="J20" s="85">
        <v>0.39933136159999999</v>
      </c>
    </row>
    <row r="21" spans="1:12" s="62" customFormat="1" ht="18.899999999999999" customHeight="1" x14ac:dyDescent="0.3">
      <c r="A21" s="86" t="s">
        <v>170</v>
      </c>
      <c r="B21" s="87">
        <v>103.2</v>
      </c>
      <c r="C21" s="88">
        <v>1.2625150474</v>
      </c>
      <c r="D21" s="88">
        <v>1.4228239703000001</v>
      </c>
      <c r="E21" s="87">
        <v>78.2</v>
      </c>
      <c r="F21" s="88">
        <v>0.93377371149999999</v>
      </c>
      <c r="G21" s="88">
        <v>0.92484987919999995</v>
      </c>
      <c r="H21" s="87">
        <v>62.2</v>
      </c>
      <c r="I21" s="88">
        <v>0.72137185910000001</v>
      </c>
      <c r="J21" s="89">
        <v>0.7006300043</v>
      </c>
    </row>
    <row r="22" spans="1:12" ht="18.899999999999999" customHeight="1" x14ac:dyDescent="0.25">
      <c r="A22" s="90" t="s">
        <v>29</v>
      </c>
      <c r="B22" s="91">
        <v>755.6</v>
      </c>
      <c r="C22" s="92">
        <v>1.2882687073000001</v>
      </c>
      <c r="D22" s="92">
        <v>1.5630234482000001</v>
      </c>
      <c r="E22" s="91">
        <v>581.6</v>
      </c>
      <c r="F22" s="92">
        <v>0.92968267709999997</v>
      </c>
      <c r="G22" s="92">
        <v>1.0370903697</v>
      </c>
      <c r="H22" s="91">
        <v>464.4</v>
      </c>
      <c r="I22" s="92">
        <v>0.69765261830000003</v>
      </c>
      <c r="J22" s="93">
        <v>0.69765261830000003</v>
      </c>
      <c r="K22" s="94"/>
      <c r="L22" s="94"/>
    </row>
    <row r="23" spans="1:12" ht="18.899999999999999" customHeight="1" x14ac:dyDescent="0.25">
      <c r="A23" s="77" t="s">
        <v>413</v>
      </c>
    </row>
    <row r="25" spans="1:12" ht="15.6" x14ac:dyDescent="0.3">
      <c r="A25" s="122" t="s">
        <v>460</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468</v>
      </c>
      <c r="B1" s="61"/>
      <c r="C1" s="61"/>
      <c r="D1" s="61"/>
      <c r="E1" s="61"/>
      <c r="F1" s="61"/>
      <c r="G1" s="61"/>
      <c r="H1" s="61"/>
      <c r="I1" s="61"/>
      <c r="J1" s="61"/>
    </row>
    <row r="2" spans="1:16" s="62" customFormat="1" ht="18.899999999999999" customHeight="1" x14ac:dyDescent="0.3">
      <c r="A2" s="1" t="s">
        <v>424</v>
      </c>
      <c r="B2" s="63"/>
      <c r="C2" s="63"/>
      <c r="D2" s="63"/>
      <c r="E2" s="63"/>
      <c r="F2" s="63"/>
      <c r="G2" s="63"/>
      <c r="H2" s="63"/>
      <c r="I2" s="63"/>
      <c r="J2" s="63"/>
    </row>
    <row r="3" spans="1:16" s="66" customFormat="1" ht="54" customHeight="1" x14ac:dyDescent="0.3">
      <c r="A3" s="105" t="s">
        <v>451</v>
      </c>
      <c r="B3" s="64" t="s">
        <v>435</v>
      </c>
      <c r="C3" s="64" t="s">
        <v>453</v>
      </c>
      <c r="D3" s="64" t="s">
        <v>419</v>
      </c>
      <c r="E3" s="64" t="s">
        <v>436</v>
      </c>
      <c r="F3" s="64" t="s">
        <v>454</v>
      </c>
      <c r="G3" s="64" t="s">
        <v>421</v>
      </c>
      <c r="H3" s="64" t="s">
        <v>437</v>
      </c>
      <c r="I3" s="64" t="s">
        <v>455</v>
      </c>
      <c r="J3" s="65" t="s">
        <v>420</v>
      </c>
      <c r="O3" s="67"/>
      <c r="P3" s="67"/>
    </row>
    <row r="4" spans="1:16" s="62" customFormat="1" ht="56.25" customHeight="1" x14ac:dyDescent="0.3">
      <c r="A4" s="95" t="s">
        <v>380</v>
      </c>
      <c r="B4" s="69">
        <v>5.6</v>
      </c>
      <c r="C4" s="70">
        <v>1.3579708036</v>
      </c>
      <c r="D4" s="70">
        <v>1.4772489773999999</v>
      </c>
      <c r="E4" s="69">
        <v>3.2</v>
      </c>
      <c r="F4" s="70">
        <v>0.7730588974</v>
      </c>
      <c r="G4" s="70">
        <v>0.75386131030000003</v>
      </c>
      <c r="H4" s="69">
        <v>3.6</v>
      </c>
      <c r="I4" s="70">
        <v>0.87907794490000002</v>
      </c>
      <c r="J4" s="85">
        <v>0.76972341639999997</v>
      </c>
    </row>
    <row r="5" spans="1:16" s="62" customFormat="1" ht="56.25" customHeight="1" x14ac:dyDescent="0.3">
      <c r="A5" s="95" t="s">
        <v>370</v>
      </c>
      <c r="B5" s="69">
        <v>1.2</v>
      </c>
      <c r="C5" s="70">
        <v>2.5706940874000002</v>
      </c>
      <c r="D5" s="70">
        <v>3.9723598468999999</v>
      </c>
      <c r="E5" s="69" t="s">
        <v>429</v>
      </c>
      <c r="F5" s="70" t="s">
        <v>429</v>
      </c>
      <c r="G5" s="70" t="s">
        <v>429</v>
      </c>
      <c r="H5" s="69" t="s">
        <v>429</v>
      </c>
      <c r="I5" s="70" t="s">
        <v>429</v>
      </c>
      <c r="J5" s="85" t="s">
        <v>429</v>
      </c>
    </row>
    <row r="6" spans="1:16" s="62" customFormat="1" ht="56.25" customHeight="1" x14ac:dyDescent="0.3">
      <c r="A6" s="95" t="s">
        <v>381</v>
      </c>
      <c r="B6" s="69">
        <v>6.2</v>
      </c>
      <c r="C6" s="70">
        <v>1.2068361428000001</v>
      </c>
      <c r="D6" s="70">
        <v>1.8082330349</v>
      </c>
      <c r="E6" s="69">
        <v>4.2</v>
      </c>
      <c r="F6" s="70">
        <v>0.77527965440000002</v>
      </c>
      <c r="G6" s="70">
        <v>1.0343366563</v>
      </c>
      <c r="H6" s="69">
        <v>4.2</v>
      </c>
      <c r="I6" s="70">
        <v>0.77109495480000001</v>
      </c>
      <c r="J6" s="85">
        <v>0.92849234449999996</v>
      </c>
    </row>
    <row r="7" spans="1:16" s="62" customFormat="1" ht="56.25" customHeight="1" x14ac:dyDescent="0.3">
      <c r="A7" s="95" t="s">
        <v>379</v>
      </c>
      <c r="B7" s="69">
        <v>8.6</v>
      </c>
      <c r="C7" s="70">
        <v>1.9312822815999999</v>
      </c>
      <c r="D7" s="70">
        <v>2.2757318547000001</v>
      </c>
      <c r="E7" s="69">
        <v>8.1999999999999993</v>
      </c>
      <c r="F7" s="70">
        <v>1.7524363139000001</v>
      </c>
      <c r="G7" s="70">
        <v>1.9133912157999999</v>
      </c>
      <c r="H7" s="69">
        <v>5</v>
      </c>
      <c r="I7" s="70">
        <v>1.0479543929999999</v>
      </c>
      <c r="J7" s="85">
        <v>1.0500721307000001</v>
      </c>
    </row>
    <row r="8" spans="1:16" s="62" customFormat="1" ht="56.25" customHeight="1" x14ac:dyDescent="0.3">
      <c r="A8" s="95" t="s">
        <v>384</v>
      </c>
      <c r="B8" s="69" t="s">
        <v>429</v>
      </c>
      <c r="C8" s="70" t="s">
        <v>429</v>
      </c>
      <c r="D8" s="70" t="s">
        <v>429</v>
      </c>
      <c r="E8" s="69" t="s">
        <v>429</v>
      </c>
      <c r="F8" s="70" t="s">
        <v>429</v>
      </c>
      <c r="G8" s="70" t="s">
        <v>429</v>
      </c>
      <c r="H8" s="69">
        <v>0</v>
      </c>
      <c r="I8" s="70">
        <v>0</v>
      </c>
      <c r="J8" s="85">
        <v>3.0410659000000001E-8</v>
      </c>
    </row>
    <row r="9" spans="1:16" s="62" customFormat="1" ht="56.25" customHeight="1" x14ac:dyDescent="0.3">
      <c r="A9" s="95" t="s">
        <v>385</v>
      </c>
      <c r="B9" s="69" t="s">
        <v>429</v>
      </c>
      <c r="C9" s="70" t="s">
        <v>429</v>
      </c>
      <c r="D9" s="70" t="s">
        <v>429</v>
      </c>
      <c r="E9" s="69" t="s">
        <v>429</v>
      </c>
      <c r="F9" s="70" t="s">
        <v>429</v>
      </c>
      <c r="G9" s="70" t="s">
        <v>429</v>
      </c>
      <c r="H9" s="69" t="s">
        <v>429</v>
      </c>
      <c r="I9" s="70" t="s">
        <v>429</v>
      </c>
      <c r="J9" s="85" t="s">
        <v>429</v>
      </c>
    </row>
    <row r="10" spans="1:16" s="62" customFormat="1" ht="56.25" customHeight="1" x14ac:dyDescent="0.3">
      <c r="A10" s="95" t="s">
        <v>386</v>
      </c>
      <c r="B10" s="69" t="s">
        <v>429</v>
      </c>
      <c r="C10" s="70" t="s">
        <v>429</v>
      </c>
      <c r="D10" s="70" t="s">
        <v>429</v>
      </c>
      <c r="E10" s="69" t="s">
        <v>429</v>
      </c>
      <c r="F10" s="70" t="s">
        <v>429</v>
      </c>
      <c r="G10" s="70" t="s">
        <v>429</v>
      </c>
      <c r="H10" s="69">
        <v>1.8</v>
      </c>
      <c r="I10" s="70">
        <v>3.3124769967000001</v>
      </c>
      <c r="J10" s="85">
        <v>3.3403728960999999</v>
      </c>
    </row>
    <row r="11" spans="1:16" s="62" customFormat="1" ht="56.25" customHeight="1" x14ac:dyDescent="0.3">
      <c r="A11" s="95" t="s">
        <v>373</v>
      </c>
      <c r="B11" s="69">
        <v>2.4</v>
      </c>
      <c r="C11" s="70">
        <v>2.0761245675</v>
      </c>
      <c r="D11" s="70">
        <v>3.0565374388</v>
      </c>
      <c r="E11" s="69">
        <v>1.8</v>
      </c>
      <c r="F11" s="70">
        <v>1.3709063213999999</v>
      </c>
      <c r="G11" s="70">
        <v>1.9099935557000001</v>
      </c>
      <c r="H11" s="69">
        <v>3.8</v>
      </c>
      <c r="I11" s="70">
        <v>2.5661804429999999</v>
      </c>
      <c r="J11" s="85">
        <v>3.2694110460000001</v>
      </c>
    </row>
    <row r="12" spans="1:16" s="62" customFormat="1" ht="56.25" customHeight="1" x14ac:dyDescent="0.3">
      <c r="A12" s="95" t="s">
        <v>374</v>
      </c>
      <c r="B12" s="69">
        <v>2.8</v>
      </c>
      <c r="C12" s="70">
        <v>1.8850141376</v>
      </c>
      <c r="D12" s="70">
        <v>2.8558266698999999</v>
      </c>
      <c r="E12" s="69">
        <v>1.2</v>
      </c>
      <c r="F12" s="70">
        <v>0.73126142599999999</v>
      </c>
      <c r="G12" s="70">
        <v>1.0321797911999999</v>
      </c>
      <c r="H12" s="69">
        <v>2</v>
      </c>
      <c r="I12" s="70">
        <v>1.1027790031</v>
      </c>
      <c r="J12" s="85">
        <v>1.4285473177000001</v>
      </c>
    </row>
    <row r="13" spans="1:16" s="62" customFormat="1" ht="56.25" customHeight="1" x14ac:dyDescent="0.3">
      <c r="A13" s="95" t="s">
        <v>382</v>
      </c>
      <c r="B13" s="69">
        <v>2</v>
      </c>
      <c r="C13" s="70">
        <v>1.9234468167000001</v>
      </c>
      <c r="D13" s="70">
        <v>2.7123795009</v>
      </c>
      <c r="E13" s="69">
        <v>2.4</v>
      </c>
      <c r="F13" s="70">
        <v>2.0786419539000001</v>
      </c>
      <c r="G13" s="70">
        <v>2.8151150473</v>
      </c>
      <c r="H13" s="69">
        <v>1.4</v>
      </c>
      <c r="I13" s="70">
        <v>1.1800404584999999</v>
      </c>
      <c r="J13" s="85">
        <v>1.4400453847000001</v>
      </c>
    </row>
    <row r="14" spans="1:16" s="62" customFormat="1" ht="56.25" customHeight="1" x14ac:dyDescent="0.3">
      <c r="A14" s="95" t="s">
        <v>383</v>
      </c>
      <c r="B14" s="69">
        <v>1.4</v>
      </c>
      <c r="C14" s="70">
        <v>1.4824227022000001</v>
      </c>
      <c r="D14" s="70">
        <v>1.9992325733</v>
      </c>
      <c r="E14" s="69">
        <v>1.4</v>
      </c>
      <c r="F14" s="70">
        <v>1.3152950019</v>
      </c>
      <c r="G14" s="70">
        <v>1.7441496674999999</v>
      </c>
      <c r="H14" s="69">
        <v>1.4</v>
      </c>
      <c r="I14" s="70">
        <v>1.1994516792000001</v>
      </c>
      <c r="J14" s="85">
        <v>1.5323433477999999</v>
      </c>
    </row>
    <row r="15" spans="1:16" s="62" customFormat="1" ht="56.25" customHeight="1" x14ac:dyDescent="0.3">
      <c r="A15" s="95" t="s">
        <v>375</v>
      </c>
      <c r="B15" s="69" t="s">
        <v>429</v>
      </c>
      <c r="C15" s="70" t="s">
        <v>429</v>
      </c>
      <c r="D15" s="70" t="s">
        <v>429</v>
      </c>
      <c r="E15" s="69">
        <v>2</v>
      </c>
      <c r="F15" s="70">
        <v>2.3288309268999998</v>
      </c>
      <c r="G15" s="70">
        <v>3.3902966408999999</v>
      </c>
      <c r="H15" s="69">
        <v>1.4</v>
      </c>
      <c r="I15" s="70">
        <v>1.5486725664000001</v>
      </c>
      <c r="J15" s="85">
        <v>1.9703301323</v>
      </c>
    </row>
    <row r="16" spans="1:16" s="62" customFormat="1" ht="56.25" customHeight="1" x14ac:dyDescent="0.3">
      <c r="A16" s="95" t="s">
        <v>378</v>
      </c>
      <c r="B16" s="69" t="s">
        <v>429</v>
      </c>
      <c r="C16" s="70" t="s">
        <v>429</v>
      </c>
      <c r="D16" s="70" t="s">
        <v>429</v>
      </c>
      <c r="E16" s="69" t="s">
        <v>429</v>
      </c>
      <c r="F16" s="70" t="s">
        <v>429</v>
      </c>
      <c r="G16" s="70" t="s">
        <v>429</v>
      </c>
      <c r="H16" s="69" t="s">
        <v>429</v>
      </c>
      <c r="I16" s="70" t="s">
        <v>429</v>
      </c>
      <c r="J16" s="85" t="s">
        <v>429</v>
      </c>
    </row>
    <row r="17" spans="1:12" s="62" customFormat="1" ht="56.25" customHeight="1" x14ac:dyDescent="0.3">
      <c r="A17" s="95" t="s">
        <v>377</v>
      </c>
      <c r="B17" s="69">
        <v>6</v>
      </c>
      <c r="C17" s="70">
        <v>3.5958288385000001</v>
      </c>
      <c r="D17" s="70">
        <v>5.5053885156</v>
      </c>
      <c r="E17" s="69">
        <v>4.8</v>
      </c>
      <c r="F17" s="70">
        <v>2.4783147460000001</v>
      </c>
      <c r="G17" s="70">
        <v>3.5696939617000001</v>
      </c>
      <c r="H17" s="69">
        <v>4.2</v>
      </c>
      <c r="I17" s="70">
        <v>1.9297923176</v>
      </c>
      <c r="J17" s="85">
        <v>2.5229730999000002</v>
      </c>
    </row>
    <row r="18" spans="1:12" s="62" customFormat="1" ht="56.25" customHeight="1" x14ac:dyDescent="0.3">
      <c r="A18" s="95" t="s">
        <v>376</v>
      </c>
      <c r="B18" s="69">
        <v>1.6</v>
      </c>
      <c r="C18" s="70">
        <v>1.9598236159</v>
      </c>
      <c r="D18" s="70">
        <v>2.8207458438000002</v>
      </c>
      <c r="E18" s="69">
        <v>1.2</v>
      </c>
      <c r="F18" s="70">
        <v>1.2894906511999999</v>
      </c>
      <c r="G18" s="70">
        <v>1.8285393314</v>
      </c>
      <c r="H18" s="69" t="s">
        <v>429</v>
      </c>
      <c r="I18" s="70" t="s">
        <v>429</v>
      </c>
      <c r="J18" s="85" t="s">
        <v>429</v>
      </c>
    </row>
    <row r="19" spans="1:12" s="62" customFormat="1" ht="18.600000000000001" customHeight="1" x14ac:dyDescent="0.3">
      <c r="A19" s="86" t="s">
        <v>168</v>
      </c>
      <c r="B19" s="87">
        <v>41</v>
      </c>
      <c r="C19" s="88">
        <v>1.7137602407999999</v>
      </c>
      <c r="D19" s="88">
        <v>2.6258412757</v>
      </c>
      <c r="E19" s="87">
        <v>33.4</v>
      </c>
      <c r="F19" s="88">
        <v>1.3061058493</v>
      </c>
      <c r="G19" s="88">
        <v>1.7587764031999999</v>
      </c>
      <c r="H19" s="87">
        <v>31</v>
      </c>
      <c r="I19" s="88">
        <v>1.1704031473000001</v>
      </c>
      <c r="J19" s="89">
        <v>1.4350826427000001</v>
      </c>
    </row>
    <row r="20" spans="1:12" ht="18.899999999999999" customHeight="1" x14ac:dyDescent="0.25">
      <c r="A20" s="90" t="s">
        <v>29</v>
      </c>
      <c r="B20" s="91">
        <v>755.6</v>
      </c>
      <c r="C20" s="92">
        <v>1.2882687073000001</v>
      </c>
      <c r="D20" s="92">
        <v>1.5630234482000001</v>
      </c>
      <c r="E20" s="91">
        <v>581.6</v>
      </c>
      <c r="F20" s="92">
        <v>0.92968267709999997</v>
      </c>
      <c r="G20" s="92">
        <v>1.0370903697</v>
      </c>
      <c r="H20" s="91">
        <v>464.4</v>
      </c>
      <c r="I20" s="92">
        <v>0.69765261830000003</v>
      </c>
      <c r="J20" s="93">
        <v>0.69765261830000003</v>
      </c>
      <c r="K20" s="94"/>
      <c r="L20" s="94"/>
    </row>
    <row r="21" spans="1:12" ht="18.899999999999999" customHeight="1" x14ac:dyDescent="0.25">
      <c r="A21" s="77" t="s">
        <v>413</v>
      </c>
    </row>
    <row r="23" spans="1:12" ht="15.6" x14ac:dyDescent="0.3">
      <c r="A23" s="122" t="s">
        <v>460</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4"/>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470</v>
      </c>
      <c r="B1" s="61"/>
      <c r="C1" s="61"/>
      <c r="D1" s="61"/>
      <c r="E1" s="61"/>
    </row>
    <row r="2" spans="1:8" s="62" customFormat="1" ht="18.899999999999999" customHeight="1" x14ac:dyDescent="0.3">
      <c r="A2" s="1" t="s">
        <v>423</v>
      </c>
      <c r="B2" s="63"/>
      <c r="C2" s="63"/>
      <c r="D2" s="63"/>
      <c r="E2" s="96"/>
    </row>
    <row r="3" spans="1:8" ht="31.2" x14ac:dyDescent="0.25">
      <c r="A3" s="81" t="s">
        <v>30</v>
      </c>
      <c r="B3" s="82" t="s">
        <v>419</v>
      </c>
      <c r="C3" s="82" t="s">
        <v>421</v>
      </c>
      <c r="D3" s="83" t="s">
        <v>420</v>
      </c>
      <c r="H3" s="79"/>
    </row>
    <row r="4" spans="1:8" ht="18.899999999999999" customHeight="1" x14ac:dyDescent="0.25">
      <c r="A4" s="84" t="s">
        <v>175</v>
      </c>
      <c r="B4" s="85">
        <v>1.6119397759</v>
      </c>
      <c r="C4" s="85">
        <v>0.89246345400000004</v>
      </c>
      <c r="D4" s="85">
        <v>0.67585397849999995</v>
      </c>
      <c r="F4" s="41"/>
      <c r="G4" s="42"/>
      <c r="H4" s="42"/>
    </row>
    <row r="5" spans="1:8" ht="18.899999999999999" customHeight="1" x14ac:dyDescent="0.25">
      <c r="A5" s="84" t="s">
        <v>33</v>
      </c>
      <c r="B5" s="85">
        <v>1.7538393345000001</v>
      </c>
      <c r="C5" s="85">
        <v>0.95035233299999999</v>
      </c>
      <c r="D5" s="85">
        <v>0.66965236230000003</v>
      </c>
      <c r="F5" s="59"/>
      <c r="G5" s="58"/>
      <c r="H5" s="58"/>
    </row>
    <row r="6" spans="1:8" ht="18.899999999999999" customHeight="1" x14ac:dyDescent="0.25">
      <c r="A6" s="84" t="s">
        <v>32</v>
      </c>
      <c r="B6" s="85">
        <v>1.4202528448</v>
      </c>
      <c r="C6" s="85">
        <v>1.0781412043</v>
      </c>
      <c r="D6" s="85">
        <v>0.742761381</v>
      </c>
      <c r="F6" s="59"/>
      <c r="G6" s="58"/>
      <c r="H6" s="58"/>
    </row>
    <row r="7" spans="1:8" ht="18.899999999999999" customHeight="1" x14ac:dyDescent="0.25">
      <c r="A7" s="84" t="s">
        <v>31</v>
      </c>
      <c r="B7" s="85">
        <v>1.5945986693</v>
      </c>
      <c r="C7" s="85">
        <v>1.0969285358</v>
      </c>
      <c r="D7" s="85">
        <v>1.0000660495</v>
      </c>
      <c r="F7" s="59"/>
      <c r="G7" s="58"/>
      <c r="H7" s="58"/>
    </row>
    <row r="8" spans="1:8" ht="18.899999999999999" customHeight="1" x14ac:dyDescent="0.25">
      <c r="A8" s="84" t="s">
        <v>174</v>
      </c>
      <c r="B8" s="85">
        <v>1.8890222905</v>
      </c>
      <c r="C8" s="85">
        <v>1.4618341935000001</v>
      </c>
      <c r="D8" s="85">
        <v>0.89512767689999995</v>
      </c>
      <c r="F8" s="59"/>
      <c r="G8" s="58"/>
      <c r="H8" s="58"/>
    </row>
    <row r="9" spans="1:8" ht="18.899999999999999" customHeight="1" x14ac:dyDescent="0.25">
      <c r="A9" s="84" t="s">
        <v>173</v>
      </c>
      <c r="B9" s="85">
        <v>1.2502876934</v>
      </c>
      <c r="C9" s="85">
        <v>0.78375861790000001</v>
      </c>
      <c r="D9" s="85">
        <v>0.54543343440000003</v>
      </c>
      <c r="F9" s="51"/>
      <c r="G9" s="50"/>
    </row>
    <row r="10" spans="1:8" ht="18.899999999999999" customHeight="1" x14ac:dyDescent="0.25">
      <c r="A10" s="84" t="s">
        <v>36</v>
      </c>
      <c r="B10" s="85">
        <v>1.4385196968</v>
      </c>
      <c r="C10" s="85">
        <v>0.94765028929999995</v>
      </c>
      <c r="D10" s="85">
        <v>0.60140436450000001</v>
      </c>
      <c r="F10" s="59"/>
      <c r="G10" s="58"/>
      <c r="H10" s="58"/>
    </row>
    <row r="11" spans="1:8" ht="18.899999999999999" customHeight="1" x14ac:dyDescent="0.25">
      <c r="A11" s="84" t="s">
        <v>35</v>
      </c>
      <c r="B11" s="85">
        <v>1.4156565255</v>
      </c>
      <c r="C11" s="85">
        <v>0.98086407009999999</v>
      </c>
      <c r="D11" s="85">
        <v>0.74261635550000005</v>
      </c>
      <c r="F11" s="59"/>
      <c r="G11" s="58"/>
      <c r="H11" s="58"/>
    </row>
    <row r="12" spans="1:8" ht="18.899999999999999" customHeight="1" x14ac:dyDescent="0.25">
      <c r="A12" s="84" t="s">
        <v>34</v>
      </c>
      <c r="B12" s="85">
        <v>1.5729297508</v>
      </c>
      <c r="C12" s="85">
        <v>1.1086736172</v>
      </c>
      <c r="D12" s="85">
        <v>0.76330871290000002</v>
      </c>
      <c r="F12" s="59"/>
      <c r="G12" s="58"/>
      <c r="H12" s="58"/>
    </row>
    <row r="13" spans="1:8" ht="18.899999999999999" customHeight="1" x14ac:dyDescent="0.25">
      <c r="A13" s="84" t="s">
        <v>176</v>
      </c>
      <c r="B13" s="85">
        <v>1.9220020066000001</v>
      </c>
      <c r="C13" s="85">
        <v>1.2630122439</v>
      </c>
      <c r="D13" s="85">
        <v>0.76211953369999996</v>
      </c>
      <c r="F13" s="59"/>
      <c r="G13" s="58"/>
      <c r="H13" s="58"/>
    </row>
    <row r="14" spans="1:8" ht="18.899999999999999" customHeight="1" x14ac:dyDescent="0.25">
      <c r="A14" s="84" t="s">
        <v>152</v>
      </c>
      <c r="B14" s="85">
        <v>0.52231412990000003</v>
      </c>
      <c r="C14" s="85">
        <v>0.42295912250000001</v>
      </c>
      <c r="D14" s="85">
        <v>0.49118547159999998</v>
      </c>
      <c r="H14" s="79"/>
    </row>
    <row r="15" spans="1:8" ht="18.899999999999999" customHeight="1" x14ac:dyDescent="0.25">
      <c r="A15" s="77" t="s">
        <v>413</v>
      </c>
    </row>
    <row r="16" spans="1:8" x14ac:dyDescent="0.25">
      <c r="B16" s="79"/>
      <c r="H16" s="79"/>
    </row>
    <row r="17" spans="1:10" ht="15.6" x14ac:dyDescent="0.3">
      <c r="A17" s="122" t="s">
        <v>460</v>
      </c>
      <c r="B17" s="79"/>
      <c r="H17" s="79"/>
    </row>
    <row r="18" spans="1:10" x14ac:dyDescent="0.25">
      <c r="B18" s="79"/>
      <c r="H18" s="79"/>
    </row>
    <row r="19" spans="1:10" x14ac:dyDescent="0.25">
      <c r="B19" s="79"/>
      <c r="H19" s="79"/>
    </row>
    <row r="20" spans="1:10" x14ac:dyDescent="0.25">
      <c r="B20" s="79"/>
      <c r="H20" s="79"/>
    </row>
    <row r="21" spans="1:10" x14ac:dyDescent="0.25">
      <c r="B21" s="79"/>
      <c r="H21" s="79"/>
    </row>
    <row r="22" spans="1:10" x14ac:dyDescent="0.25">
      <c r="B22" s="79"/>
      <c r="H22" s="79"/>
    </row>
    <row r="23" spans="1:10" x14ac:dyDescent="0.25">
      <c r="B23" s="79"/>
      <c r="H23" s="79"/>
    </row>
    <row r="24" spans="1:10" x14ac:dyDescent="0.25">
      <c r="B24" s="79"/>
      <c r="H24" s="79"/>
    </row>
    <row r="25" spans="1:10" x14ac:dyDescent="0.25">
      <c r="B25" s="79"/>
      <c r="H25" s="79"/>
    </row>
    <row r="26" spans="1:10" x14ac:dyDescent="0.25">
      <c r="B26" s="79"/>
      <c r="H26" s="79"/>
    </row>
    <row r="27" spans="1:10" x14ac:dyDescent="0.25">
      <c r="B27" s="79"/>
      <c r="H27" s="79"/>
    </row>
    <row r="28" spans="1:10" x14ac:dyDescent="0.25">
      <c r="B28" s="79"/>
      <c r="H28" s="79"/>
    </row>
    <row r="29" spans="1:10" x14ac:dyDescent="0.25">
      <c r="B29" s="79"/>
      <c r="H29" s="79"/>
    </row>
    <row r="30" spans="1:10" x14ac:dyDescent="0.25">
      <c r="B30" s="79"/>
      <c r="H30" s="79"/>
    </row>
    <row r="31" spans="1:10" x14ac:dyDescent="0.25">
      <c r="B31" s="79"/>
      <c r="H31" s="79"/>
    </row>
    <row r="32" spans="1:10" x14ac:dyDescent="0.25">
      <c r="A32" s="62"/>
      <c r="B32" s="62"/>
      <c r="C32" s="62"/>
      <c r="D32" s="62"/>
      <c r="F32" s="62"/>
      <c r="G32" s="62"/>
      <c r="H32" s="62"/>
      <c r="I32" s="62"/>
      <c r="J32" s="62"/>
    </row>
    <row r="33" s="79" customFormat="1" x14ac:dyDescent="0.25"/>
    <row r="34" s="79"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FCDA-B95E-4434-B0A1-C4DBF60B70B1}">
  <sheetPr>
    <tabColor theme="3"/>
  </sheetPr>
  <dimension ref="A1:J37"/>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461</v>
      </c>
      <c r="B1" s="97"/>
      <c r="C1" s="98"/>
      <c r="D1" s="98"/>
    </row>
    <row r="2" spans="1:8" s="62" customFormat="1" ht="18.899999999999999" customHeight="1" x14ac:dyDescent="0.3">
      <c r="A2" s="81" t="s">
        <v>279</v>
      </c>
      <c r="B2" s="83" t="s">
        <v>278</v>
      </c>
      <c r="C2" s="99"/>
      <c r="D2" s="98"/>
      <c r="E2" s="99"/>
    </row>
    <row r="3" spans="1:8" ht="18.899999999999999" customHeight="1" x14ac:dyDescent="0.25">
      <c r="A3" s="84" t="s">
        <v>268</v>
      </c>
      <c r="B3" s="100">
        <v>0.39790500569999998</v>
      </c>
      <c r="H3" s="79"/>
    </row>
    <row r="4" spans="1:8" ht="18.899999999999999" customHeight="1" x14ac:dyDescent="0.25">
      <c r="A4" s="84" t="s">
        <v>269</v>
      </c>
      <c r="B4" s="100">
        <v>8.1695500000000004E-5</v>
      </c>
      <c r="H4" s="79"/>
    </row>
    <row r="5" spans="1:8" ht="18.899999999999999" customHeight="1" x14ac:dyDescent="0.25">
      <c r="A5" s="84" t="s">
        <v>270</v>
      </c>
      <c r="B5" s="100">
        <v>1.4162630000000001E-3</v>
      </c>
      <c r="H5" s="79"/>
    </row>
    <row r="6" spans="1:8" ht="18.899999999999999" customHeight="1" x14ac:dyDescent="0.25">
      <c r="A6" s="84" t="s">
        <v>274</v>
      </c>
      <c r="B6" s="100">
        <v>1.9534929900000001E-2</v>
      </c>
      <c r="H6" s="79"/>
    </row>
    <row r="7" spans="1:8" ht="18.899999999999999" customHeight="1" x14ac:dyDescent="0.25">
      <c r="A7" s="84" t="s">
        <v>275</v>
      </c>
      <c r="B7" s="100">
        <v>0.6877355382</v>
      </c>
      <c r="H7" s="79"/>
    </row>
    <row r="8" spans="1:8" ht="18.899999999999999" customHeight="1" x14ac:dyDescent="0.25">
      <c r="A8" s="84" t="s">
        <v>271</v>
      </c>
      <c r="B8" s="100">
        <v>4.0984099999999999E-5</v>
      </c>
      <c r="H8" s="79"/>
    </row>
    <row r="9" spans="1:8" ht="18.899999999999999" customHeight="1" x14ac:dyDescent="0.25">
      <c r="A9" s="84" t="s">
        <v>272</v>
      </c>
      <c r="B9" s="100">
        <v>1.1646300000000001E-5</v>
      </c>
      <c r="H9" s="79"/>
    </row>
    <row r="10" spans="1:8" ht="18.899999999999999" customHeight="1" x14ac:dyDescent="0.25">
      <c r="A10" s="84" t="s">
        <v>273</v>
      </c>
      <c r="B10" s="100">
        <v>9.499164E-4</v>
      </c>
      <c r="H10" s="79"/>
    </row>
    <row r="11" spans="1:8" ht="18.899999999999999" customHeight="1" x14ac:dyDescent="0.25">
      <c r="A11" s="84" t="s">
        <v>276</v>
      </c>
      <c r="B11" s="100">
        <v>0.63670428050000005</v>
      </c>
      <c r="H11" s="79"/>
    </row>
    <row r="12" spans="1:8" ht="18.899999999999999" customHeight="1" x14ac:dyDescent="0.25">
      <c r="A12" s="84" t="s">
        <v>277</v>
      </c>
      <c r="B12" s="100">
        <v>0.58515556909999999</v>
      </c>
      <c r="H12" s="79"/>
    </row>
    <row r="13" spans="1:8" ht="18.899999999999999" customHeight="1" x14ac:dyDescent="0.25">
      <c r="A13" s="77" t="s">
        <v>462</v>
      </c>
      <c r="B13" s="79"/>
    </row>
    <row r="15" spans="1:8" ht="15.6" x14ac:dyDescent="0.3">
      <c r="A15" s="122" t="s">
        <v>460</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51</vt:i4>
      </vt:variant>
    </vt:vector>
  </HeadingPairs>
  <TitlesOfParts>
    <vt:vector size="66"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Data'!ambvis_rates_Feb_5_2013hjp_1_1</vt:lpstr>
      <vt:lpstr>'Raw Data'!ambvis_rates_Feb_5_2013hjp_2</vt:lpstr>
      <vt:lpstr>'Raw Data'!ambvis_rates_Feb_5_2013hjp_3</vt:lpstr>
      <vt:lpstr>'Raw Data'!ambvis_rates_Feb_5_2013hjp_4</vt:lpstr>
      <vt:lpstr>'Raw Data'!cabg_Feb_5_2013hjp_1</vt:lpstr>
      <vt:lpstr>'Raw Data'!cabg_Feb_5_2013hjp_1_1</vt:lpstr>
      <vt:lpstr>'Raw Data'!cabg_Feb_5_2013hjp_1_1_1</vt:lpstr>
      <vt:lpstr>'Raw Data'!cabg_Feb_5_2013hjp_1_2</vt:lpstr>
      <vt:lpstr>'Raw Data'!cabg_Feb_5_2013hjp_1_3</vt:lpstr>
      <vt:lpstr>'Raw Data'!cabg_Feb_5_2013hjp_1_4</vt:lpstr>
      <vt:lpstr>'Raw Data'!cath_Feb_5_2013hjp</vt:lpstr>
      <vt:lpstr>'Raw Data'!cath_Feb_5_2013hjp_1</vt:lpstr>
      <vt:lpstr>'Raw Data'!cath_Feb_5_2013hjp_1_1</vt:lpstr>
      <vt:lpstr>'Raw Data'!cath_Feb_5_2013hjp_2</vt:lpstr>
      <vt:lpstr>'Raw Data'!cath_Feb_5_2013hjp_3</vt:lpstr>
      <vt:lpstr>'Raw Data'!cath_Feb_5_2013hjp_4</vt:lpstr>
      <vt:lpstr>'Raw Data'!dementia_Feb_12_2013hjp</vt:lpstr>
      <vt:lpstr>'Raw Data'!dementia_Feb_12_2013hjp_1</vt:lpstr>
      <vt:lpstr>'Raw Data'!dementia_Feb_12_2013hjp_1_1</vt:lpstr>
      <vt:lpstr>'Raw Data'!dementia_Feb_12_2013hjp_2</vt:lpstr>
      <vt:lpstr>'Raw Data'!dementia_Feb_12_2013hjp_3</vt:lpstr>
      <vt:lpstr>'Raw Data'!dementia_Feb_12_2013hjp_4</vt:lpstr>
      <vt:lpstr>'Raw Data'!hip_replace_Feb_5_2013hjp</vt:lpstr>
      <vt:lpstr>'Raw Data'!hip_replace_Feb_5_2013hjp_1</vt:lpstr>
      <vt:lpstr>'Raw Data'!hip_replace_Feb_5_2013hjp_1_1</vt:lpstr>
      <vt:lpstr>'Raw Data'!hip_replace_Feb_5_2013hjp_2</vt:lpstr>
      <vt:lpstr>'Raw Data'!hip_replace_Feb_5_2013hjp_3</vt:lpstr>
      <vt:lpstr>'Raw Data'!hip_replace_Feb_5_2013hjp_4</vt:lpstr>
      <vt:lpstr>'Raw Data'!knee_replace_Feb_5_2013hjp</vt:lpstr>
      <vt:lpstr>'Raw Data'!knee_replace_Feb_5_2013hjp_1</vt:lpstr>
      <vt:lpstr>'Raw Data'!knee_replace_Feb_5_2013hjp_1_1</vt:lpstr>
      <vt:lpstr>'Raw Data'!knee_replace_Feb_5_2013hjp_2</vt:lpstr>
      <vt:lpstr>'Raw Data'!knee_replace_Feb_5_2013hjp_3</vt:lpstr>
      <vt:lpstr>'Raw Data'!knee_replace_Feb_5_2013hjp_4</vt:lpstr>
      <vt:lpstr>'Raw Data'!pci_Feb_5_2013hjp</vt:lpstr>
      <vt:lpstr>'Raw Data'!pci_Feb_5_2013hjp_1</vt:lpstr>
      <vt:lpstr>'Raw Data'!pci_Feb_5_2013hjp_1_1</vt:lpstr>
      <vt:lpstr>'Raw Data'!pci_Feb_5_2013hjp_2</vt:lpstr>
      <vt:lpstr>'Raw Data'!pci_Feb_5_2013hjp_3</vt:lpstr>
      <vt:lpstr>'Raw Data'!pci_Feb_5_2013hjp_4</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RHA-Chapter8-Coronary-Artery-Bypass-Rates</dc:title>
  <dc:creator>rodm</dc:creator>
  <cp:lastModifiedBy>Lindsey Dahl</cp:lastModifiedBy>
  <cp:lastPrinted>2024-06-05T19:11:10Z</cp:lastPrinted>
  <dcterms:created xsi:type="dcterms:W3CDTF">2012-06-19T01:21:24Z</dcterms:created>
  <dcterms:modified xsi:type="dcterms:W3CDTF">2025-12-04T20:16:14Z</dcterms:modified>
</cp:coreProperties>
</file>